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6949\Desktop\CAAE 2025\"/>
    </mc:Choice>
  </mc:AlternateContent>
  <xr:revisionPtr revIDLastSave="0" documentId="8_{FED177A2-3EE3-4F4D-8F6F-99C7DA3EEBD2}" xr6:coauthVersionLast="47" xr6:coauthVersionMax="47" xr10:uidLastSave="{00000000-0000-0000-0000-000000000000}"/>
  <bookViews>
    <workbookView xWindow="-110" yWindow="-110" windowWidth="19420" windowHeight="10300" xr2:uid="{E6994689-49BF-D240-9F1A-056E44C8FB57}"/>
  </bookViews>
  <sheets>
    <sheet name="1 Sem" sheetId="1" r:id="rId1"/>
    <sheet name="2 Sem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S6" i="1" s="1"/>
  <c r="R5" i="1"/>
  <c r="R4" i="1"/>
  <c r="R3" i="1"/>
  <c r="R2" i="1"/>
  <c r="M6" i="1"/>
  <c r="R6" i="4"/>
  <c r="S6" i="4" s="1"/>
  <c r="R5" i="4"/>
  <c r="R4" i="4"/>
  <c r="S4" i="4" s="1"/>
  <c r="R3" i="4"/>
  <c r="S3" i="4" s="1"/>
  <c r="R2" i="4"/>
  <c r="M6" i="4"/>
  <c r="M5" i="4"/>
  <c r="N6" i="4" s="1"/>
  <c r="X40" i="4"/>
  <c r="X51" i="4" s="1"/>
  <c r="S40" i="4"/>
  <c r="S51" i="4" s="1"/>
  <c r="N40" i="4"/>
  <c r="N51" i="4" s="1"/>
  <c r="I40" i="4"/>
  <c r="I51" i="4" s="1"/>
  <c r="D40" i="4"/>
  <c r="D51" i="4" s="1"/>
  <c r="V39" i="4"/>
  <c r="Q39" i="4"/>
  <c r="L39" i="4"/>
  <c r="G39" i="4"/>
  <c r="B39" i="4"/>
  <c r="X22" i="4"/>
  <c r="X11" i="4"/>
  <c r="S11" i="4"/>
  <c r="S22" i="4" s="1"/>
  <c r="N11" i="4"/>
  <c r="N22" i="4" s="1"/>
  <c r="I11" i="4"/>
  <c r="I22" i="4" s="1"/>
  <c r="D11" i="4"/>
  <c r="D22" i="4" s="1"/>
  <c r="V10" i="4"/>
  <c r="Q10" i="4"/>
  <c r="L10" i="4"/>
  <c r="G10" i="4"/>
  <c r="B10" i="4"/>
  <c r="S5" i="4"/>
  <c r="N5" i="4"/>
  <c r="B3" i="4"/>
  <c r="X51" i="1"/>
  <c r="S51" i="1"/>
  <c r="N51" i="1"/>
  <c r="I51" i="1"/>
  <c r="D51" i="1"/>
  <c r="X22" i="1"/>
  <c r="D11" i="1"/>
  <c r="D22" i="1" s="1"/>
  <c r="S5" i="1"/>
  <c r="S4" i="1"/>
  <c r="S3" i="1"/>
  <c r="S2" i="1"/>
  <c r="X40" i="1"/>
  <c r="S40" i="1"/>
  <c r="N40" i="1"/>
  <c r="I40" i="1"/>
  <c r="D40" i="1"/>
  <c r="V39" i="1"/>
  <c r="Q39" i="1"/>
  <c r="L39" i="1"/>
  <c r="G39" i="1"/>
  <c r="B39" i="1"/>
  <c r="X11" i="1"/>
  <c r="S11" i="1"/>
  <c r="M5" i="1" s="1"/>
  <c r="N11" i="1"/>
  <c r="N22" i="1" s="1"/>
  <c r="I11" i="1"/>
  <c r="I22" i="1" s="1"/>
  <c r="V10" i="1"/>
  <c r="Q10" i="1"/>
  <c r="L10" i="1"/>
  <c r="G10" i="1"/>
  <c r="B10" i="1"/>
  <c r="B3" i="1"/>
  <c r="M4" i="4" l="1"/>
  <c r="N4" i="4" s="1"/>
  <c r="M3" i="4"/>
  <c r="N3" i="4" s="1"/>
  <c r="M2" i="4"/>
  <c r="N6" i="1"/>
  <c r="N5" i="1"/>
  <c r="S22" i="1"/>
  <c r="M4" i="1"/>
  <c r="N4" i="1" s="1"/>
  <c r="M3" i="1"/>
  <c r="N3" i="1" s="1"/>
  <c r="M2" i="1"/>
  <c r="N2" i="1" s="1"/>
  <c r="S2" i="4"/>
  <c r="N2" i="4" l="1"/>
  <c r="I3" i="4" s="1"/>
  <c r="H5" i="4"/>
  <c r="I3" i="1"/>
  <c r="G5" i="4" s="1"/>
  <c r="I5" i="4" l="1"/>
</calcChain>
</file>

<file path=xl/sharedStrings.xml><?xml version="1.0" encoding="utf-8"?>
<sst xmlns="http://schemas.openxmlformats.org/spreadsheetml/2006/main" count="227" uniqueCount="23">
  <si>
    <t>Resumen Cursos</t>
  </si>
  <si>
    <t>X</t>
  </si>
  <si>
    <t>Crd.</t>
  </si>
  <si>
    <t>Fecha actual:</t>
  </si>
  <si>
    <t>Promedio Semestre Actual:</t>
  </si>
  <si>
    <t>Solo se debe editar CELDAS DE FONDO BLANCO</t>
  </si>
  <si>
    <t>**Usar notas sin decimales. Ej: 65 y no 6,5**</t>
  </si>
  <si>
    <t>Créditos:</t>
  </si>
  <si>
    <t>Prom. Actual</t>
  </si>
  <si>
    <t>Evaluación</t>
  </si>
  <si>
    <t>%</t>
  </si>
  <si>
    <t>Nota</t>
  </si>
  <si>
    <t>Nota Min.PA*</t>
  </si>
  <si>
    <t>*Nota Mín. PA: Nota mínima en las siguientes evaluaciones para aprobar el curso</t>
  </si>
  <si>
    <t>**Si requieres de más filas para notas, inserta filas en medio, no al final.</t>
  </si>
  <si>
    <t>Este curso ¿tiene alguna regla especial para aprobación?</t>
  </si>
  <si>
    <t>Anotar regla aquí.</t>
  </si>
  <si>
    <t>Primer Semestre 2023</t>
  </si>
  <si>
    <t>PGA Inicio 2 Sem</t>
  </si>
  <si>
    <t>Créditos rendidos</t>
  </si>
  <si>
    <t>PGA Final 2 Sem</t>
  </si>
  <si>
    <t>Segundo Semestre 2023</t>
  </si>
  <si>
    <t>NOMBRE 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</si>
</sst>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D9EAD3"/>
      </patternFill>
    </fill>
    <fill>
      <patternFill patternType="solid">
        <fgColor theme="4" tint="-0.499984740745262"/>
        <bgColor rgb="FFFFFF00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rgb="FFFFE599"/>
      </patternFill>
    </fill>
    <fill>
      <patternFill patternType="solid">
        <fgColor theme="4" tint="0.39997558519241921"/>
        <bgColor rgb="FFFFF2CC"/>
      </patternFill>
    </fill>
    <fill>
      <patternFill patternType="solid">
        <fgColor theme="4" tint="0.39997558519241921"/>
        <bgColor rgb="FFFFD966"/>
      </patternFill>
    </fill>
    <fill>
      <patternFill patternType="solid">
        <fgColor theme="4" tint="0.59999389629810485"/>
        <bgColor rgb="FFF1C232"/>
      </patternFill>
    </fill>
    <fill>
      <patternFill patternType="solid">
        <fgColor theme="4" tint="-0.249977111117893"/>
        <bgColor rgb="FF00FFFF"/>
      </patternFill>
    </fill>
    <fill>
      <patternFill patternType="solid">
        <fgColor theme="4" tint="0.39997558519241921"/>
        <bgColor rgb="FFFFFF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3" borderId="2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3" fillId="3" borderId="0" xfId="0" applyFont="1" applyFill="1"/>
    <xf numFmtId="1" fontId="5" fillId="2" borderId="8" xfId="0" applyNumberFormat="1" applyFont="1" applyFill="1" applyBorder="1"/>
    <xf numFmtId="0" fontId="5" fillId="2" borderId="9" xfId="0" applyFont="1" applyFill="1" applyBorder="1"/>
    <xf numFmtId="0" fontId="5" fillId="3" borderId="0" xfId="0" applyFont="1" applyFill="1"/>
    <xf numFmtId="0" fontId="3" fillId="2" borderId="6" xfId="0" applyFont="1" applyFill="1" applyBorder="1"/>
    <xf numFmtId="0" fontId="7" fillId="7" borderId="10" xfId="0" applyFont="1" applyFill="1" applyBorder="1"/>
    <xf numFmtId="0" fontId="8" fillId="7" borderId="11" xfId="0" applyFont="1" applyFill="1" applyBorder="1"/>
    <xf numFmtId="164" fontId="7" fillId="7" borderId="12" xfId="0" applyNumberFormat="1" applyFont="1" applyFill="1" applyBorder="1"/>
    <xf numFmtId="14" fontId="9" fillId="8" borderId="6" xfId="0" applyNumberFormat="1" applyFont="1" applyFill="1" applyBorder="1"/>
    <xf numFmtId="14" fontId="9" fillId="8" borderId="0" xfId="0" applyNumberFormat="1" applyFont="1" applyFill="1"/>
    <xf numFmtId="0" fontId="7" fillId="8" borderId="6" xfId="0" applyFont="1" applyFill="1" applyBorder="1"/>
    <xf numFmtId="0" fontId="7" fillId="8" borderId="0" xfId="0" applyFont="1" applyFill="1"/>
    <xf numFmtId="0" fontId="7" fillId="8" borderId="6" xfId="0" applyFont="1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1" fontId="3" fillId="2" borderId="14" xfId="0" applyNumberFormat="1" applyFont="1" applyFill="1" applyBorder="1"/>
    <xf numFmtId="0" fontId="5" fillId="3" borderId="6" xfId="0" applyFont="1" applyFill="1" applyBorder="1"/>
    <xf numFmtId="0" fontId="4" fillId="9" borderId="8" xfId="0" applyFont="1" applyFill="1" applyBorder="1"/>
    <xf numFmtId="0" fontId="5" fillId="2" borderId="8" xfId="0" applyFont="1" applyFill="1" applyBorder="1" applyProtection="1">
      <protection locked="0"/>
    </xf>
    <xf numFmtId="0" fontId="5" fillId="4" borderId="8" xfId="0" applyFont="1" applyFill="1" applyBorder="1"/>
    <xf numFmtId="0" fontId="10" fillId="10" borderId="8" xfId="0" applyFont="1" applyFill="1" applyBorder="1" applyAlignment="1">
      <alignment horizontal="left" vertical="top" wrapText="1"/>
    </xf>
    <xf numFmtId="0" fontId="5" fillId="4" borderId="15" xfId="0" applyFont="1" applyFill="1" applyBorder="1"/>
    <xf numFmtId="0" fontId="4" fillId="11" borderId="8" xfId="0" applyFont="1" applyFill="1" applyBorder="1"/>
    <xf numFmtId="0" fontId="10" fillId="10" borderId="8" xfId="0" applyFont="1" applyFill="1" applyBorder="1" applyAlignment="1">
      <alignment wrapText="1"/>
    </xf>
    <xf numFmtId="0" fontId="5" fillId="12" borderId="8" xfId="0" applyFont="1" applyFill="1" applyBorder="1"/>
    <xf numFmtId="0" fontId="5" fillId="12" borderId="15" xfId="0" applyFont="1" applyFill="1" applyBorder="1"/>
    <xf numFmtId="1" fontId="9" fillId="13" borderId="8" xfId="0" applyNumberFormat="1" applyFont="1" applyFill="1" applyBorder="1" applyAlignment="1">
      <alignment horizontal="center" vertical="center"/>
    </xf>
    <xf numFmtId="0" fontId="5" fillId="5" borderId="8" xfId="0" applyFont="1" applyFill="1" applyBorder="1" applyProtection="1">
      <protection locked="0"/>
    </xf>
    <xf numFmtId="165" fontId="5" fillId="5" borderId="8" xfId="1" applyNumberFormat="1" applyFont="1" applyFill="1" applyBorder="1" applyAlignment="1" applyProtection="1">
      <alignment horizontal="right"/>
      <protection locked="0"/>
    </xf>
    <xf numFmtId="0" fontId="5" fillId="5" borderId="15" xfId="0" applyFont="1" applyFill="1" applyBorder="1" applyAlignment="1" applyProtection="1">
      <alignment horizontal="right"/>
      <protection locked="0"/>
    </xf>
    <xf numFmtId="0" fontId="5" fillId="5" borderId="8" xfId="0" applyFont="1" applyFill="1" applyBorder="1" applyAlignment="1" applyProtection="1">
      <alignment horizontal="right"/>
      <protection locked="0"/>
    </xf>
    <xf numFmtId="165" fontId="5" fillId="5" borderId="16" xfId="1" applyNumberFormat="1" applyFont="1" applyFill="1" applyBorder="1" applyAlignment="1" applyProtection="1">
      <alignment horizontal="right"/>
      <protection locked="0"/>
    </xf>
    <xf numFmtId="0" fontId="5" fillId="0" borderId="15" xfId="0" applyFont="1" applyBorder="1" applyProtection="1">
      <protection locked="0"/>
    </xf>
    <xf numFmtId="9" fontId="5" fillId="0" borderId="8" xfId="0" applyNumberFormat="1" applyFont="1" applyBorder="1" applyProtection="1">
      <protection locked="0"/>
    </xf>
    <xf numFmtId="0" fontId="5" fillId="4" borderId="17" xfId="0" applyFont="1" applyFill="1" applyBorder="1"/>
    <xf numFmtId="0" fontId="12" fillId="3" borderId="0" xfId="0" applyFont="1" applyFill="1"/>
    <xf numFmtId="0" fontId="5" fillId="5" borderId="6" xfId="0" applyFont="1" applyFill="1" applyBorder="1" applyAlignment="1" applyProtection="1">
      <alignment horizontal="right"/>
      <protection locked="0"/>
    </xf>
    <xf numFmtId="0" fontId="5" fillId="5" borderId="6" xfId="0" applyFont="1" applyFill="1" applyBorder="1" applyAlignment="1" applyProtection="1">
      <alignment horizontal="left" vertical="top"/>
      <protection locked="0"/>
    </xf>
    <xf numFmtId="0" fontId="3" fillId="5" borderId="0" xfId="0" applyFont="1" applyFill="1" applyProtection="1">
      <protection locked="0"/>
    </xf>
    <xf numFmtId="0" fontId="5" fillId="5" borderId="17" xfId="0" applyFont="1" applyFill="1" applyBorder="1" applyProtection="1">
      <protection locked="0"/>
    </xf>
    <xf numFmtId="0" fontId="5" fillId="5" borderId="6" xfId="0" applyFont="1" applyFill="1" applyBorder="1" applyProtection="1">
      <protection locked="0"/>
    </xf>
    <xf numFmtId="0" fontId="5" fillId="5" borderId="18" xfId="0" applyFont="1" applyFill="1" applyBorder="1" applyProtection="1">
      <protection locked="0"/>
    </xf>
    <xf numFmtId="0" fontId="3" fillId="5" borderId="19" xfId="0" applyFont="1" applyFill="1" applyBorder="1" applyProtection="1">
      <protection locked="0"/>
    </xf>
    <xf numFmtId="0" fontId="5" fillId="5" borderId="20" xfId="0" applyFont="1" applyFill="1" applyBorder="1" applyProtection="1">
      <protection locked="0"/>
    </xf>
    <xf numFmtId="0" fontId="5" fillId="5" borderId="6" xfId="0" applyFont="1" applyFill="1" applyBorder="1" applyAlignment="1" applyProtection="1">
      <alignment horizontal="left" vertical="top" wrapText="1"/>
      <protection locked="0"/>
    </xf>
    <xf numFmtId="0" fontId="3" fillId="5" borderId="0" xfId="0" applyFont="1" applyFill="1" applyAlignment="1" applyProtection="1">
      <alignment wrapText="1"/>
      <protection locked="0"/>
    </xf>
    <xf numFmtId="0" fontId="5" fillId="5" borderId="17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wrapText="1"/>
      <protection locked="0"/>
    </xf>
    <xf numFmtId="0" fontId="5" fillId="5" borderId="18" xfId="0" applyFont="1" applyFill="1" applyBorder="1" applyAlignment="1" applyProtection="1">
      <alignment wrapText="1"/>
      <protection locked="0"/>
    </xf>
    <xf numFmtId="0" fontId="3" fillId="5" borderId="19" xfId="0" applyFont="1" applyFill="1" applyBorder="1" applyAlignment="1" applyProtection="1">
      <alignment wrapText="1"/>
      <protection locked="0"/>
    </xf>
    <xf numFmtId="0" fontId="5" fillId="5" borderId="20" xfId="0" applyFont="1" applyFill="1" applyBorder="1" applyAlignment="1" applyProtection="1">
      <alignment wrapText="1"/>
      <protection locked="0"/>
    </xf>
    <xf numFmtId="0" fontId="13" fillId="4" borderId="6" xfId="0" applyFont="1" applyFill="1" applyBorder="1" applyAlignment="1">
      <alignment wrapText="1"/>
    </xf>
    <xf numFmtId="0" fontId="12" fillId="4" borderId="0" xfId="0" applyFont="1" applyFill="1"/>
    <xf numFmtId="0" fontId="11" fillId="4" borderId="17" xfId="0" applyFont="1" applyFill="1" applyBorder="1"/>
    <xf numFmtId="0" fontId="13" fillId="4" borderId="6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1" fillId="4" borderId="17" xfId="0" applyFont="1" applyFill="1" applyBorder="1" applyAlignment="1">
      <alignment vertical="top" wrapText="1"/>
    </xf>
    <xf numFmtId="0" fontId="11" fillId="4" borderId="6" xfId="0" applyFont="1" applyFill="1" applyBorder="1" applyAlignment="1">
      <alignment wrapText="1"/>
    </xf>
    <xf numFmtId="0" fontId="11" fillId="4" borderId="6" xfId="0" applyFont="1" applyFill="1" applyBorder="1" applyAlignment="1">
      <alignment vertical="top" wrapText="1"/>
    </xf>
    <xf numFmtId="0" fontId="11" fillId="4" borderId="0" xfId="0" applyFont="1" applyFill="1" applyAlignment="1">
      <alignment vertical="top" wrapText="1"/>
    </xf>
    <xf numFmtId="0" fontId="11" fillId="4" borderId="6" xfId="0" applyFont="1" applyFill="1" applyBorder="1" applyAlignment="1">
      <alignment horizontal="left" wrapText="1"/>
    </xf>
    <xf numFmtId="0" fontId="11" fillId="4" borderId="0" xfId="0" applyFont="1" applyFill="1" applyAlignment="1">
      <alignment horizontal="left" wrapText="1"/>
    </xf>
    <xf numFmtId="0" fontId="11" fillId="4" borderId="17" xfId="0" applyFont="1" applyFill="1" applyBorder="1" applyAlignment="1">
      <alignment horizontal="left" wrapText="1"/>
    </xf>
    <xf numFmtId="1" fontId="9" fillId="13" borderId="8" xfId="0" applyNumberFormat="1" applyFont="1" applyFill="1" applyBorder="1" applyAlignment="1">
      <alignment horizontal="center" vertical="center"/>
    </xf>
    <xf numFmtId="164" fontId="5" fillId="14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5" borderId="6" xfId="0" applyFont="1" applyFill="1" applyBorder="1" applyAlignment="1" applyProtection="1">
      <alignment horizontal="left"/>
      <protection locked="0"/>
    </xf>
    <xf numFmtId="0" fontId="6" fillId="5" borderId="0" xfId="0" applyFont="1" applyFill="1" applyAlignment="1" applyProtection="1">
      <alignment horizontal="left"/>
      <protection locked="0"/>
    </xf>
    <xf numFmtId="14" fontId="5" fillId="6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188"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ont>
        <color theme="7"/>
      </font>
    </dxf>
    <dxf>
      <font>
        <color theme="5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ont>
        <color theme="0"/>
      </font>
    </dxf>
    <dxf>
      <font>
        <color theme="7"/>
      </font>
    </dxf>
    <dxf>
      <font>
        <color theme="5"/>
      </font>
    </dxf>
    <dxf>
      <font>
        <color theme="0"/>
      </font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7"/>
      </font>
    </dxf>
    <dxf>
      <font>
        <color theme="5"/>
      </font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ont>
        <color theme="5"/>
      </font>
    </dxf>
    <dxf>
      <font>
        <color theme="7"/>
      </font>
    </dxf>
    <dxf>
      <font>
        <color theme="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ont>
        <color theme="7"/>
      </font>
    </dxf>
    <dxf>
      <font>
        <color theme="5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ont>
        <color theme="0"/>
      </font>
    </dxf>
    <dxf>
      <font>
        <color theme="7"/>
      </font>
    </dxf>
    <dxf>
      <font>
        <color theme="5"/>
      </font>
    </dxf>
    <dxf>
      <font>
        <color theme="0"/>
      </font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7"/>
      </font>
    </dxf>
    <dxf>
      <font>
        <color theme="5"/>
      </font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ont>
        <color theme="5"/>
      </font>
    </dxf>
    <dxf>
      <font>
        <color theme="7"/>
      </font>
    </dxf>
    <dxf>
      <font>
        <color theme="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5F74-8235-1C41-AF81-BFBD6144EFB8}">
  <dimension ref="A1:Y65"/>
  <sheetViews>
    <sheetView tabSelected="1" zoomScale="76" zoomScaleNormal="90" workbookViewId="0">
      <selection activeCell="F13" sqref="F13"/>
    </sheetView>
  </sheetViews>
  <sheetFormatPr defaultColWidth="10.6640625" defaultRowHeight="15.5" x14ac:dyDescent="0.35"/>
  <sheetData>
    <row r="1" spans="1:25" x14ac:dyDescent="0.35">
      <c r="A1" s="79" t="s">
        <v>17</v>
      </c>
      <c r="B1" s="80"/>
      <c r="C1" s="80"/>
      <c r="D1" s="80"/>
      <c r="E1" s="1"/>
      <c r="F1" s="1"/>
      <c r="G1" s="1"/>
      <c r="H1" s="1"/>
      <c r="I1" s="1"/>
      <c r="J1" s="1"/>
      <c r="K1" s="69" t="s">
        <v>0</v>
      </c>
      <c r="L1" s="70"/>
      <c r="M1" s="2" t="s">
        <v>1</v>
      </c>
      <c r="N1" s="3" t="s">
        <v>2</v>
      </c>
      <c r="O1" s="4"/>
      <c r="P1" s="69" t="s">
        <v>0</v>
      </c>
      <c r="Q1" s="70"/>
      <c r="R1" s="2" t="s">
        <v>1</v>
      </c>
      <c r="S1" s="3" t="s">
        <v>2</v>
      </c>
      <c r="T1" s="7"/>
      <c r="U1" s="7"/>
      <c r="V1" s="7"/>
      <c r="W1" s="7"/>
      <c r="X1" s="7"/>
      <c r="Y1" s="7"/>
    </row>
    <row r="2" spans="1:25" ht="16" thickBot="1" x14ac:dyDescent="0.4">
      <c r="A2" s="81"/>
      <c r="B2" s="82"/>
      <c r="C2" s="82"/>
      <c r="D2" s="82"/>
      <c r="E2" s="4"/>
      <c r="F2" s="4"/>
      <c r="G2" s="4"/>
      <c r="H2" s="4"/>
      <c r="I2" s="4"/>
      <c r="J2" s="4"/>
      <c r="K2" s="75"/>
      <c r="L2" s="76"/>
      <c r="M2" s="5" t="str">
        <f>D11</f>
        <v/>
      </c>
      <c r="N2" s="6" t="str">
        <f>IF(M2="","",D9)</f>
        <v/>
      </c>
      <c r="O2" s="4"/>
      <c r="P2" s="75"/>
      <c r="Q2" s="76"/>
      <c r="R2" s="5" t="str">
        <f>D40</f>
        <v/>
      </c>
      <c r="S2" s="6" t="str">
        <f>IF(R2="","",I38)</f>
        <v/>
      </c>
      <c r="T2" s="7"/>
      <c r="U2" s="7"/>
      <c r="V2" s="7"/>
      <c r="W2" s="7"/>
      <c r="X2" s="7"/>
      <c r="Y2" s="7"/>
    </row>
    <row r="3" spans="1:25" ht="16" thickBot="1" x14ac:dyDescent="0.4">
      <c r="A3" s="8" t="s">
        <v>3</v>
      </c>
      <c r="B3" s="83">
        <f ca="1">TODAY()</f>
        <v>45645</v>
      </c>
      <c r="C3" s="83"/>
      <c r="D3" s="8"/>
      <c r="E3" s="9" t="s">
        <v>4</v>
      </c>
      <c r="F3" s="10"/>
      <c r="G3" s="10"/>
      <c r="H3" s="10"/>
      <c r="I3" s="11" t="str">
        <f>IFERROR((SUMPRODUCT(M2:M5,N2:N5)+SUMPRODUCT(R2:R5,S2:S5))/SUM(N2:N5,S2:S5),"")</f>
        <v/>
      </c>
      <c r="J3" s="4"/>
      <c r="K3" s="75"/>
      <c r="L3" s="76"/>
      <c r="M3" s="5" t="str">
        <f>I11</f>
        <v/>
      </c>
      <c r="N3" s="6" t="str">
        <f>IF(M3="","",I9)</f>
        <v/>
      </c>
      <c r="O3" s="4"/>
      <c r="P3" s="75"/>
      <c r="Q3" s="76"/>
      <c r="R3" s="5" t="str">
        <f>I40</f>
        <v/>
      </c>
      <c r="S3" s="6" t="str">
        <f>IF(R3="","",I38)</f>
        <v/>
      </c>
      <c r="T3" s="7"/>
      <c r="U3" s="7"/>
      <c r="V3" s="7"/>
      <c r="W3" s="7"/>
      <c r="X3" s="7"/>
      <c r="Y3" s="7"/>
    </row>
    <row r="4" spans="1:25" x14ac:dyDescent="0.35">
      <c r="A4" s="12" t="s">
        <v>5</v>
      </c>
      <c r="B4" s="13"/>
      <c r="C4" s="13"/>
      <c r="D4" s="13"/>
      <c r="E4" s="4"/>
      <c r="F4" s="4"/>
      <c r="G4" s="4"/>
      <c r="H4" s="4"/>
      <c r="I4" s="4"/>
      <c r="J4" s="4"/>
      <c r="K4" s="75"/>
      <c r="L4" s="76"/>
      <c r="M4" s="5" t="str">
        <f>N11</f>
        <v/>
      </c>
      <c r="N4" s="6" t="str">
        <f>IF(M4="","",N9)</f>
        <v/>
      </c>
      <c r="O4" s="4"/>
      <c r="P4" s="75"/>
      <c r="Q4" s="76"/>
      <c r="R4" s="5" t="str">
        <f>N40</f>
        <v/>
      </c>
      <c r="S4" s="6" t="str">
        <f>IF(R4="","",N38)</f>
        <v/>
      </c>
      <c r="T4" s="7"/>
      <c r="U4" s="7"/>
      <c r="V4" s="7"/>
      <c r="W4" s="7"/>
      <c r="X4" s="7"/>
      <c r="Y4" s="7"/>
    </row>
    <row r="5" spans="1:25" x14ac:dyDescent="0.35">
      <c r="A5" s="14" t="s">
        <v>6</v>
      </c>
      <c r="B5" s="15"/>
      <c r="C5" s="15"/>
      <c r="D5" s="15"/>
      <c r="E5" s="4"/>
      <c r="F5" s="4"/>
      <c r="G5" s="4"/>
      <c r="H5" s="4"/>
      <c r="I5" s="4"/>
      <c r="J5" s="4"/>
      <c r="K5" s="75"/>
      <c r="L5" s="76"/>
      <c r="M5" s="5" t="str">
        <f>S11</f>
        <v/>
      </c>
      <c r="N5" s="6" t="str">
        <f>IF(M5="","",S9)</f>
        <v/>
      </c>
      <c r="O5" s="4"/>
      <c r="P5" s="75"/>
      <c r="Q5" s="76"/>
      <c r="R5" s="5" t="str">
        <f>S40</f>
        <v/>
      </c>
      <c r="S5" s="6" t="str">
        <f>IF(R5="","",S38)</f>
        <v/>
      </c>
      <c r="T5" s="7"/>
      <c r="U5" s="7"/>
      <c r="V5" s="7"/>
      <c r="W5" s="7"/>
      <c r="X5" s="7"/>
      <c r="Y5" s="7"/>
    </row>
    <row r="6" spans="1:25" ht="16" thickBot="1" x14ac:dyDescent="0.4">
      <c r="A6" s="16"/>
      <c r="B6" s="17"/>
      <c r="C6" s="17"/>
      <c r="D6" s="17"/>
      <c r="E6" s="4"/>
      <c r="F6" s="4"/>
      <c r="G6" s="4"/>
      <c r="H6" s="4"/>
      <c r="I6" s="4"/>
      <c r="J6" s="4"/>
      <c r="K6" s="77"/>
      <c r="L6" s="78"/>
      <c r="M6" s="18" t="str">
        <f>X11</f>
        <v/>
      </c>
      <c r="N6" s="18" t="str">
        <f>IF(M5="","",X9)</f>
        <v/>
      </c>
      <c r="O6" s="4"/>
      <c r="P6" s="77"/>
      <c r="Q6" s="78"/>
      <c r="R6" s="18" t="str">
        <f>X40</f>
        <v/>
      </c>
      <c r="S6" s="18" t="str">
        <f>IF(R6="","",X38)</f>
        <v/>
      </c>
      <c r="T6" s="7"/>
      <c r="U6" s="7"/>
      <c r="V6" s="7"/>
      <c r="W6" s="7"/>
      <c r="X6" s="7"/>
      <c r="Y6" s="7"/>
    </row>
    <row r="7" spans="1:25" x14ac:dyDescent="0.35">
      <c r="A7" s="19"/>
      <c r="B7" s="7"/>
      <c r="C7" s="7"/>
      <c r="D7" s="7"/>
      <c r="E7" s="4"/>
      <c r="F7" s="4"/>
      <c r="G7" s="4"/>
      <c r="H7" s="4"/>
      <c r="I7" s="4"/>
      <c r="J7" s="4"/>
      <c r="K7" s="7"/>
      <c r="L7" s="7"/>
      <c r="M7" s="7"/>
      <c r="N7" s="7"/>
      <c r="O7" s="4"/>
      <c r="P7" s="7"/>
      <c r="Q7" s="7"/>
      <c r="R7" s="7"/>
      <c r="S7" s="7"/>
      <c r="T7" s="4"/>
      <c r="U7" s="7"/>
      <c r="V7" s="7"/>
      <c r="W7" s="7"/>
      <c r="X7" s="7"/>
      <c r="Y7" s="7"/>
    </row>
    <row r="8" spans="1:25" x14ac:dyDescent="0.35">
      <c r="A8" s="71" t="s">
        <v>22</v>
      </c>
      <c r="B8" s="72"/>
      <c r="C8" s="72"/>
      <c r="D8" s="20" t="s">
        <v>7</v>
      </c>
      <c r="E8" s="4"/>
      <c r="F8" s="68"/>
      <c r="G8" s="68"/>
      <c r="H8" s="68"/>
      <c r="I8" s="20" t="s">
        <v>7</v>
      </c>
      <c r="J8" s="4"/>
      <c r="K8" s="68"/>
      <c r="L8" s="68"/>
      <c r="M8" s="68"/>
      <c r="N8" s="20" t="s">
        <v>7</v>
      </c>
      <c r="O8" s="4"/>
      <c r="P8" s="68"/>
      <c r="Q8" s="68"/>
      <c r="R8" s="68"/>
      <c r="S8" s="20" t="s">
        <v>7</v>
      </c>
      <c r="T8" s="4"/>
      <c r="U8" s="68"/>
      <c r="V8" s="68"/>
      <c r="W8" s="68"/>
      <c r="X8" s="20" t="s">
        <v>7</v>
      </c>
      <c r="Y8" s="7"/>
    </row>
    <row r="9" spans="1:25" x14ac:dyDescent="0.35">
      <c r="A9" s="73"/>
      <c r="B9" s="74"/>
      <c r="C9" s="74"/>
      <c r="D9" s="21">
        <v>10</v>
      </c>
      <c r="E9" s="4"/>
      <c r="F9" s="68"/>
      <c r="G9" s="68"/>
      <c r="H9" s="68"/>
      <c r="I9" s="21">
        <v>10</v>
      </c>
      <c r="J9" s="4"/>
      <c r="K9" s="68"/>
      <c r="L9" s="68"/>
      <c r="M9" s="68"/>
      <c r="N9" s="21">
        <v>10</v>
      </c>
      <c r="O9" s="4"/>
      <c r="P9" s="68"/>
      <c r="Q9" s="68"/>
      <c r="R9" s="68"/>
      <c r="S9" s="21">
        <v>10</v>
      </c>
      <c r="T9" s="4"/>
      <c r="U9" s="68"/>
      <c r="V9" s="68"/>
      <c r="W9" s="68"/>
      <c r="X9" s="21">
        <v>10</v>
      </c>
      <c r="Y9" s="7"/>
    </row>
    <row r="10" spans="1:25" ht="26" x14ac:dyDescent="0.35">
      <c r="A10" s="22"/>
      <c r="B10" s="23" t="str">
        <f>IF(SUM(B12:B29)&gt;100%,"suma&gt;100%",IF(SUM(B12:B29)&lt;100%,"suma&lt;100%","OK suma 100%"))</f>
        <v>suma&lt;100%</v>
      </c>
      <c r="C10" s="24"/>
      <c r="D10" s="25" t="s">
        <v>8</v>
      </c>
      <c r="E10" s="4"/>
      <c r="F10" s="22"/>
      <c r="G10" s="26" t="str">
        <f>IF(SUM(G12:G29)&gt;100%,"suma&gt;100%",IF(SUM(G12:G29)&lt;100%,"suma&lt;100%","OK %"))</f>
        <v>suma&lt;100%</v>
      </c>
      <c r="H10" s="22"/>
      <c r="I10" s="25" t="s">
        <v>8</v>
      </c>
      <c r="J10" s="4"/>
      <c r="K10" s="22"/>
      <c r="L10" s="26" t="str">
        <f>IF(SUM(L12:L29)&gt;100%,"suma&gt;100%",IF(SUM(L12:L29)&lt;100%,"suma&lt;100%","OK %"))</f>
        <v>suma&lt;100%</v>
      </c>
      <c r="M10" s="22"/>
      <c r="N10" s="25" t="s">
        <v>8</v>
      </c>
      <c r="O10" s="4"/>
      <c r="P10" s="22"/>
      <c r="Q10" s="23" t="str">
        <f>IF(SUM(Q12:Q29)&gt;100%,"suma&gt;100%",IF(SUM(Q12:Q29)&lt;100%,"suma&lt;100%","OK %"))</f>
        <v>suma&lt;100%</v>
      </c>
      <c r="R10" s="22"/>
      <c r="S10" s="25" t="s">
        <v>8</v>
      </c>
      <c r="T10" s="4"/>
      <c r="U10" s="22"/>
      <c r="V10" s="23" t="str">
        <f>IF(SUM(V12:V29)&gt;100%,"suma&gt;100%",IF(SUM(V12:V29)&lt;100%,"suma&lt;100%","OK %"))</f>
        <v>suma&lt;100%</v>
      </c>
      <c r="W10" s="22"/>
      <c r="X10" s="25" t="s">
        <v>8</v>
      </c>
      <c r="Y10" s="7"/>
    </row>
    <row r="11" spans="1:25" x14ac:dyDescent="0.35">
      <c r="A11" s="27" t="s">
        <v>9</v>
      </c>
      <c r="B11" s="27" t="s">
        <v>10</v>
      </c>
      <c r="C11" s="28" t="s">
        <v>11</v>
      </c>
      <c r="D11" s="66" t="str">
        <f>IFERROR(ROUND(SUMPRODUCT(B12:B29,C12:C29)/(SUMIF(C12:C29,"&gt;0",B12:B29)),0),"")</f>
        <v/>
      </c>
      <c r="E11" s="4"/>
      <c r="F11" s="27" t="s">
        <v>9</v>
      </c>
      <c r="G11" s="27" t="s">
        <v>10</v>
      </c>
      <c r="H11" s="27" t="s">
        <v>11</v>
      </c>
      <c r="I11" s="66" t="str">
        <f>IFERROR(ROUND(SUMPRODUCT(G12:G29,H12:H29)/(SUMIF(H12:H29,"&gt;0",G12:G29)),0),"")</f>
        <v/>
      </c>
      <c r="J11" s="4"/>
      <c r="K11" s="27" t="s">
        <v>9</v>
      </c>
      <c r="L11" s="27" t="s">
        <v>10</v>
      </c>
      <c r="M11" s="27" t="s">
        <v>11</v>
      </c>
      <c r="N11" s="66" t="str">
        <f>IFERROR(ROUND(SUMPRODUCT(L12:L29,M12:M29)/(SUMIF(M12:M29,"&gt;0",L12:L29)),0),"")</f>
        <v/>
      </c>
      <c r="O11" s="4"/>
      <c r="P11" s="27" t="s">
        <v>9</v>
      </c>
      <c r="Q11" s="27" t="s">
        <v>10</v>
      </c>
      <c r="R11" s="27" t="s">
        <v>11</v>
      </c>
      <c r="S11" s="66" t="str">
        <f>IFERROR(ROUND(SUMPRODUCT(Q12:Q29,R12:R29)/(SUMIF(R12:R29,"&gt;0",Q12:Q29)),0),"")</f>
        <v/>
      </c>
      <c r="T11" s="4"/>
      <c r="U11" s="27" t="s">
        <v>9</v>
      </c>
      <c r="V11" s="27" t="s">
        <v>10</v>
      </c>
      <c r="W11" s="27" t="s">
        <v>11</v>
      </c>
      <c r="X11" s="66" t="str">
        <f>IFERROR(ROUND(SUMPRODUCT(V12:V29,W12:W29)/(SUMIF(W12:W29,"&gt;0",V12:V29)),0),"")</f>
        <v/>
      </c>
      <c r="Y11" s="7"/>
    </row>
    <row r="12" spans="1:25" x14ac:dyDescent="0.35">
      <c r="A12" s="30"/>
      <c r="B12" s="31"/>
      <c r="C12" s="32"/>
      <c r="D12" s="66"/>
      <c r="E12" s="4"/>
      <c r="F12" s="30"/>
      <c r="G12" s="31"/>
      <c r="H12" s="33"/>
      <c r="I12" s="66"/>
      <c r="J12" s="4"/>
      <c r="K12" s="30"/>
      <c r="L12" s="31"/>
      <c r="M12" s="33"/>
      <c r="N12" s="66"/>
      <c r="O12" s="4"/>
      <c r="P12" s="30"/>
      <c r="Q12" s="31"/>
      <c r="R12" s="33"/>
      <c r="S12" s="66"/>
      <c r="T12" s="4"/>
      <c r="U12" s="30"/>
      <c r="V12" s="31"/>
      <c r="W12" s="33"/>
      <c r="X12" s="66"/>
      <c r="Y12" s="7"/>
    </row>
    <row r="13" spans="1:25" x14ac:dyDescent="0.35">
      <c r="A13" s="30"/>
      <c r="B13" s="31"/>
      <c r="C13" s="32"/>
      <c r="D13" s="29"/>
      <c r="E13" s="4"/>
      <c r="F13" s="30"/>
      <c r="G13" s="31"/>
      <c r="H13" s="33"/>
      <c r="I13" s="29"/>
      <c r="J13" s="4"/>
      <c r="K13" s="30"/>
      <c r="L13" s="31"/>
      <c r="M13" s="33"/>
      <c r="N13" s="29"/>
      <c r="O13" s="4"/>
      <c r="P13" s="30"/>
      <c r="Q13" s="31"/>
      <c r="R13" s="33"/>
      <c r="S13" s="29"/>
      <c r="T13" s="4"/>
      <c r="U13" s="30"/>
      <c r="V13" s="31"/>
      <c r="W13" s="33"/>
      <c r="X13" s="29"/>
      <c r="Y13" s="7"/>
    </row>
    <row r="14" spans="1:25" x14ac:dyDescent="0.35">
      <c r="A14" s="30"/>
      <c r="B14" s="31"/>
      <c r="C14" s="32"/>
      <c r="D14" s="29"/>
      <c r="E14" s="4"/>
      <c r="F14" s="30"/>
      <c r="G14" s="31"/>
      <c r="H14" s="33"/>
      <c r="I14" s="29"/>
      <c r="J14" s="4"/>
      <c r="K14" s="30"/>
      <c r="L14" s="31"/>
      <c r="M14" s="33"/>
      <c r="N14" s="29"/>
      <c r="O14" s="4"/>
      <c r="P14" s="30"/>
      <c r="Q14" s="31"/>
      <c r="R14" s="33"/>
      <c r="S14" s="29"/>
      <c r="T14" s="4"/>
      <c r="U14" s="30"/>
      <c r="V14" s="31"/>
      <c r="W14" s="33"/>
      <c r="X14" s="29"/>
      <c r="Y14" s="7"/>
    </row>
    <row r="15" spans="1:25" x14ac:dyDescent="0.35">
      <c r="A15" s="30"/>
      <c r="B15" s="31"/>
      <c r="C15" s="32"/>
      <c r="D15" s="29"/>
      <c r="E15" s="4"/>
      <c r="F15" s="30"/>
      <c r="G15" s="31"/>
      <c r="H15" s="33"/>
      <c r="I15" s="29"/>
      <c r="J15" s="4"/>
      <c r="K15" s="30"/>
      <c r="L15" s="31"/>
      <c r="M15" s="33"/>
      <c r="N15" s="29"/>
      <c r="O15" s="4"/>
      <c r="P15" s="30"/>
      <c r="Q15" s="31"/>
      <c r="R15" s="33"/>
      <c r="S15" s="29"/>
      <c r="T15" s="4"/>
      <c r="U15" s="30"/>
      <c r="V15" s="31"/>
      <c r="W15" s="33"/>
      <c r="X15" s="29"/>
      <c r="Y15" s="7"/>
    </row>
    <row r="16" spans="1:25" x14ac:dyDescent="0.35">
      <c r="A16" s="30"/>
      <c r="B16" s="31"/>
      <c r="C16" s="32"/>
      <c r="D16" s="29"/>
      <c r="E16" s="4"/>
      <c r="F16" s="30"/>
      <c r="G16" s="31"/>
      <c r="H16" s="33"/>
      <c r="I16" s="29"/>
      <c r="J16" s="4"/>
      <c r="K16" s="30"/>
      <c r="L16" s="31"/>
      <c r="M16" s="33"/>
      <c r="N16" s="29"/>
      <c r="O16" s="4"/>
      <c r="P16" s="30"/>
      <c r="Q16" s="31"/>
      <c r="R16" s="33"/>
      <c r="S16" s="29"/>
      <c r="T16" s="4"/>
      <c r="U16" s="30"/>
      <c r="V16" s="34"/>
      <c r="W16" s="33"/>
      <c r="X16" s="29"/>
      <c r="Y16" s="7"/>
    </row>
    <row r="17" spans="1:25" x14ac:dyDescent="0.35">
      <c r="A17" s="30"/>
      <c r="B17" s="31"/>
      <c r="C17" s="32"/>
      <c r="D17" s="29"/>
      <c r="E17" s="4"/>
      <c r="F17" s="30"/>
      <c r="G17" s="31"/>
      <c r="H17" s="33"/>
      <c r="I17" s="29"/>
      <c r="J17" s="4"/>
      <c r="K17" s="30"/>
      <c r="L17" s="31"/>
      <c r="M17" s="33"/>
      <c r="N17" s="29"/>
      <c r="O17" s="4"/>
      <c r="P17" s="30"/>
      <c r="Q17" s="31"/>
      <c r="R17" s="33"/>
      <c r="S17" s="29"/>
      <c r="T17" s="4"/>
      <c r="U17" s="30"/>
      <c r="V17" s="31"/>
      <c r="W17" s="33"/>
      <c r="X17" s="29"/>
      <c r="Y17" s="7"/>
    </row>
    <row r="18" spans="1:25" x14ac:dyDescent="0.35">
      <c r="A18" s="30"/>
      <c r="B18" s="31"/>
      <c r="C18" s="32"/>
      <c r="D18" s="29"/>
      <c r="E18" s="4"/>
      <c r="F18" s="30"/>
      <c r="G18" s="31"/>
      <c r="H18" s="33"/>
      <c r="I18" s="29"/>
      <c r="J18" s="4"/>
      <c r="K18" s="30"/>
      <c r="L18" s="31"/>
      <c r="M18" s="33"/>
      <c r="N18" s="29"/>
      <c r="O18" s="4"/>
      <c r="P18" s="30"/>
      <c r="Q18" s="31"/>
      <c r="R18" s="33"/>
      <c r="S18" s="29"/>
      <c r="T18" s="4"/>
      <c r="U18" s="30"/>
      <c r="V18" s="31"/>
      <c r="W18" s="33"/>
      <c r="X18" s="29"/>
      <c r="Y18" s="7"/>
    </row>
    <row r="19" spans="1:25" x14ac:dyDescent="0.35">
      <c r="A19" s="30"/>
      <c r="B19" s="31"/>
      <c r="C19" s="32"/>
      <c r="D19" s="29"/>
      <c r="E19" s="4"/>
      <c r="F19" s="30"/>
      <c r="G19" s="31"/>
      <c r="H19" s="33"/>
      <c r="I19" s="29"/>
      <c r="J19" s="4"/>
      <c r="K19" s="30"/>
      <c r="L19" s="31"/>
      <c r="M19" s="33"/>
      <c r="N19" s="29"/>
      <c r="O19" s="4"/>
      <c r="P19" s="30"/>
      <c r="Q19" s="31"/>
      <c r="R19" s="33"/>
      <c r="S19" s="29"/>
      <c r="T19" s="4"/>
      <c r="U19" s="30"/>
      <c r="V19" s="31"/>
      <c r="W19" s="33"/>
      <c r="X19" s="29"/>
      <c r="Y19" s="7"/>
    </row>
    <row r="20" spans="1:25" x14ac:dyDescent="0.35">
      <c r="A20" s="30"/>
      <c r="B20" s="31"/>
      <c r="C20" s="32"/>
      <c r="D20" s="29"/>
      <c r="E20" s="4"/>
      <c r="F20" s="30"/>
      <c r="G20" s="31"/>
      <c r="H20" s="33"/>
      <c r="I20" s="29"/>
      <c r="J20" s="4"/>
      <c r="K20" s="30"/>
      <c r="L20" s="31"/>
      <c r="M20" s="33"/>
      <c r="N20" s="29"/>
      <c r="O20" s="4"/>
      <c r="P20" s="30"/>
      <c r="Q20" s="31"/>
      <c r="R20" s="33"/>
      <c r="S20" s="29"/>
      <c r="T20" s="4"/>
      <c r="U20" s="30"/>
      <c r="V20" s="31"/>
      <c r="W20" s="33"/>
      <c r="X20" s="29"/>
      <c r="Y20" s="7"/>
    </row>
    <row r="21" spans="1:25" x14ac:dyDescent="0.35">
      <c r="A21" s="30"/>
      <c r="B21" s="31"/>
      <c r="C21" s="32"/>
      <c r="D21" s="25" t="s">
        <v>12</v>
      </c>
      <c r="E21" s="4"/>
      <c r="F21" s="30"/>
      <c r="G21" s="31"/>
      <c r="H21" s="33"/>
      <c r="I21" s="25" t="s">
        <v>12</v>
      </c>
      <c r="J21" s="4"/>
      <c r="K21" s="30"/>
      <c r="L21" s="31"/>
      <c r="M21" s="33"/>
      <c r="N21" s="25" t="s">
        <v>12</v>
      </c>
      <c r="O21" s="4"/>
      <c r="P21" s="30"/>
      <c r="Q21" s="31"/>
      <c r="R21" s="33"/>
      <c r="S21" s="25" t="s">
        <v>12</v>
      </c>
      <c r="T21" s="4"/>
      <c r="U21" s="30"/>
      <c r="V21" s="31"/>
      <c r="W21" s="33"/>
      <c r="X21" s="25" t="s">
        <v>12</v>
      </c>
      <c r="Y21" s="7"/>
    </row>
    <row r="22" spans="1:25" x14ac:dyDescent="0.35">
      <c r="A22" s="30"/>
      <c r="B22" s="31"/>
      <c r="C22" s="32"/>
      <c r="D22" s="67" t="str">
        <f>IFERROR(IF(D11="","",IF(((39.5-SUMPRODUCT(B12:B29,C12:C29))/(1-(SUMIF(C12:C29,"&gt;0",B12:B29))))&lt;10,10,(39.5-SUMPRODUCT(B12:B29,C12:C29))/(1-(SUMIF(C12:C29,"&gt;0",B12:B29))))),"Curso completado")</f>
        <v/>
      </c>
      <c r="E22" s="4"/>
      <c r="F22" s="30"/>
      <c r="G22" s="31"/>
      <c r="H22" s="33"/>
      <c r="I22" s="67" t="str">
        <f>IFERROR(IF(I11="","",IF(((39.5-SUMPRODUCT(G12:G29,H12:H29))/(1-(SUMIF(H12:H29,"&gt;0",G12:G29))))&lt;10,10,(39.5-SUMPRODUCT(G12:G29,H12:H29))/(1-(SUMIF(H12:H29,"&gt;0",G12:G29))))),"Curso completado")</f>
        <v/>
      </c>
      <c r="J22" s="4"/>
      <c r="K22" s="30"/>
      <c r="L22" s="31"/>
      <c r="M22" s="33"/>
      <c r="N22" s="67" t="str">
        <f>IFERROR(IF(N11="","",IF(((39.5-SUMPRODUCT(L12:L29,M12:M29))/(1-(SUMIF(M12:M29,"&gt;0",L12:L29))))&lt;10,10,(39.5-SUMPRODUCT(L12:L29,M12:M29))/(1-(SUMIF(M12:M29,"&gt;0",L12:L29))))),"Curso completado")</f>
        <v/>
      </c>
      <c r="O22" s="4"/>
      <c r="P22" s="35"/>
      <c r="Q22" s="36"/>
      <c r="R22" s="33"/>
      <c r="S22" s="67" t="str">
        <f>IFERROR(IF(S11="","",IF(((39.5-SUMPRODUCT(Q12:Q29,R12:R29))/(1-(SUMIF(R12:R29,"&gt;0",Q12:Q29))))&lt;10,10,(39.5-SUMPRODUCT(Q12:Q29,R12:R29))/(1-(SUMIF(R12:R29,"&gt;0",Q12:Q29))))),"Curso completado")</f>
        <v/>
      </c>
      <c r="T22" s="4"/>
      <c r="U22" s="30"/>
      <c r="V22" s="31"/>
      <c r="W22" s="33"/>
      <c r="X22" s="67" t="str">
        <f>IFERROR(IF(X11="","",IF(((39.5-SUMPRODUCT(V12:V29,W12:W29))/(1-(SUMIF(W12:W29,"&gt;0",V12:V29))))&lt;10,10,(39.5-SUMPRODUCT(V12:V29,W12:W29))/(1-(SUMIF(W12:W29,"&gt;0",V12:V29))))),"Curso completado")</f>
        <v/>
      </c>
      <c r="Y22" s="7"/>
    </row>
    <row r="23" spans="1:25" x14ac:dyDescent="0.35">
      <c r="A23" s="30"/>
      <c r="B23" s="31"/>
      <c r="C23" s="32"/>
      <c r="D23" s="67"/>
      <c r="E23" s="4"/>
      <c r="F23" s="30"/>
      <c r="G23" s="31"/>
      <c r="H23" s="33"/>
      <c r="I23" s="67"/>
      <c r="J23" s="4"/>
      <c r="K23" s="30"/>
      <c r="L23" s="31"/>
      <c r="M23" s="33"/>
      <c r="N23" s="67"/>
      <c r="O23" s="4"/>
      <c r="P23" s="30"/>
      <c r="Q23" s="31"/>
      <c r="R23" s="33"/>
      <c r="S23" s="67"/>
      <c r="T23" s="4"/>
      <c r="U23" s="30"/>
      <c r="V23" s="31"/>
      <c r="W23" s="33"/>
      <c r="X23" s="67"/>
      <c r="Y23" s="7"/>
    </row>
    <row r="24" spans="1:25" x14ac:dyDescent="0.35">
      <c r="A24" s="30"/>
      <c r="B24" s="31"/>
      <c r="C24" s="32"/>
      <c r="D24" s="37"/>
      <c r="E24" s="4"/>
      <c r="F24" s="30"/>
      <c r="G24" s="31"/>
      <c r="H24" s="33"/>
      <c r="I24" s="37"/>
      <c r="J24" s="4"/>
      <c r="K24" s="30"/>
      <c r="L24" s="31"/>
      <c r="M24" s="33"/>
      <c r="N24" s="37"/>
      <c r="O24" s="4"/>
      <c r="P24" s="30"/>
      <c r="Q24" s="31"/>
      <c r="R24" s="33"/>
      <c r="S24" s="37"/>
      <c r="T24" s="4"/>
      <c r="U24" s="30"/>
      <c r="V24" s="31"/>
      <c r="W24" s="33"/>
      <c r="X24" s="37"/>
      <c r="Y24" s="7"/>
    </row>
    <row r="25" spans="1:25" x14ac:dyDescent="0.35">
      <c r="A25" s="30"/>
      <c r="B25" s="31"/>
      <c r="C25" s="32"/>
      <c r="D25" s="37"/>
      <c r="E25" s="4"/>
      <c r="F25" s="30"/>
      <c r="G25" s="31"/>
      <c r="H25" s="33"/>
      <c r="I25" s="37"/>
      <c r="J25" s="4"/>
      <c r="K25" s="30"/>
      <c r="L25" s="31"/>
      <c r="M25" s="33"/>
      <c r="N25" s="37"/>
      <c r="O25" s="4"/>
      <c r="P25" s="30"/>
      <c r="Q25" s="31"/>
      <c r="R25" s="33"/>
      <c r="S25" s="37"/>
      <c r="T25" s="4"/>
      <c r="U25" s="30"/>
      <c r="V25" s="31"/>
      <c r="W25" s="33"/>
      <c r="X25" s="37"/>
      <c r="Y25" s="7"/>
    </row>
    <row r="26" spans="1:25" x14ac:dyDescent="0.35">
      <c r="A26" s="30"/>
      <c r="B26" s="31"/>
      <c r="C26" s="32"/>
      <c r="D26" s="37"/>
      <c r="E26" s="4"/>
      <c r="F26" s="30"/>
      <c r="G26" s="31"/>
      <c r="H26" s="33"/>
      <c r="I26" s="37"/>
      <c r="J26" s="4"/>
      <c r="K26" s="30"/>
      <c r="L26" s="31"/>
      <c r="M26" s="33"/>
      <c r="N26" s="37"/>
      <c r="O26" s="4"/>
      <c r="P26" s="30"/>
      <c r="Q26" s="31"/>
      <c r="R26" s="33"/>
      <c r="S26" s="37"/>
      <c r="T26" s="4"/>
      <c r="U26" s="30"/>
      <c r="V26" s="31"/>
      <c r="W26" s="33"/>
      <c r="X26" s="37"/>
      <c r="Y26" s="7"/>
    </row>
    <row r="27" spans="1:25" x14ac:dyDescent="0.35">
      <c r="A27" s="30"/>
      <c r="B27" s="31"/>
      <c r="C27" s="32"/>
      <c r="D27" s="37"/>
      <c r="E27" s="4"/>
      <c r="F27" s="30"/>
      <c r="G27" s="31"/>
      <c r="H27" s="33"/>
      <c r="I27" s="37"/>
      <c r="J27" s="4"/>
      <c r="K27" s="30"/>
      <c r="L27" s="31"/>
      <c r="M27" s="33"/>
      <c r="N27" s="37"/>
      <c r="O27" s="4"/>
      <c r="P27" s="30"/>
      <c r="Q27" s="31"/>
      <c r="R27" s="33"/>
      <c r="S27" s="37"/>
      <c r="T27" s="4"/>
      <c r="U27" s="30"/>
      <c r="V27" s="31"/>
      <c r="W27" s="33"/>
      <c r="X27" s="37"/>
      <c r="Y27" s="7"/>
    </row>
    <row r="28" spans="1:25" x14ac:dyDescent="0.35">
      <c r="A28" s="30"/>
      <c r="B28" s="31"/>
      <c r="C28" s="32"/>
      <c r="D28" s="37"/>
      <c r="E28" s="4"/>
      <c r="F28" s="30"/>
      <c r="G28" s="31"/>
      <c r="H28" s="33"/>
      <c r="I28" s="37"/>
      <c r="J28" s="4"/>
      <c r="K28" s="30"/>
      <c r="L28" s="31"/>
      <c r="M28" s="33"/>
      <c r="N28" s="37"/>
      <c r="O28" s="4"/>
      <c r="P28" s="30"/>
      <c r="Q28" s="31"/>
      <c r="R28" s="33"/>
      <c r="S28" s="37"/>
      <c r="T28" s="4"/>
      <c r="U28" s="30"/>
      <c r="V28" s="31"/>
      <c r="W28" s="33"/>
      <c r="X28" s="37"/>
      <c r="Y28" s="7"/>
    </row>
    <row r="29" spans="1:25" x14ac:dyDescent="0.35">
      <c r="A29" s="30"/>
      <c r="B29" s="31"/>
      <c r="C29" s="32"/>
      <c r="D29" s="37"/>
      <c r="E29" s="4"/>
      <c r="F29" s="30"/>
      <c r="G29" s="31"/>
      <c r="H29" s="33"/>
      <c r="I29" s="37"/>
      <c r="J29" s="4"/>
      <c r="K29" s="30"/>
      <c r="L29" s="31"/>
      <c r="M29" s="33"/>
      <c r="N29" s="37"/>
      <c r="O29" s="4"/>
      <c r="P29" s="30"/>
      <c r="Q29" s="31"/>
      <c r="R29" s="33"/>
      <c r="S29" s="37"/>
      <c r="T29" s="4"/>
      <c r="U29" s="30"/>
      <c r="V29" s="31"/>
      <c r="W29" s="33"/>
      <c r="X29" s="37"/>
      <c r="Y29" s="7"/>
    </row>
    <row r="30" spans="1:25" ht="48" customHeight="1" x14ac:dyDescent="0.35">
      <c r="A30" s="63" t="s">
        <v>13</v>
      </c>
      <c r="B30" s="64"/>
      <c r="C30" s="64"/>
      <c r="D30" s="65"/>
      <c r="E30" s="38"/>
      <c r="F30" s="63" t="s">
        <v>13</v>
      </c>
      <c r="G30" s="55"/>
      <c r="H30" s="55"/>
      <c r="I30" s="56"/>
      <c r="J30" s="38"/>
      <c r="K30" s="63" t="s">
        <v>13</v>
      </c>
      <c r="L30" s="55"/>
      <c r="M30" s="55"/>
      <c r="N30" s="56"/>
      <c r="O30" s="38"/>
      <c r="P30" s="61" t="s">
        <v>13</v>
      </c>
      <c r="Q30" s="58"/>
      <c r="R30" s="58"/>
      <c r="S30" s="59"/>
      <c r="T30" s="4"/>
      <c r="U30" s="61" t="s">
        <v>13</v>
      </c>
      <c r="V30" s="58"/>
      <c r="W30" s="58"/>
      <c r="X30" s="59"/>
      <c r="Y30" s="7"/>
    </row>
    <row r="31" spans="1:25" ht="44.5" customHeight="1" x14ac:dyDescent="0.35">
      <c r="A31" s="60" t="s">
        <v>14</v>
      </c>
      <c r="B31" s="55"/>
      <c r="C31" s="55"/>
      <c r="D31" s="56"/>
      <c r="E31" s="38"/>
      <c r="F31" s="60" t="s">
        <v>14</v>
      </c>
      <c r="G31" s="55"/>
      <c r="H31" s="55"/>
      <c r="I31" s="56"/>
      <c r="J31" s="38"/>
      <c r="K31" s="60" t="s">
        <v>14</v>
      </c>
      <c r="L31" s="55"/>
      <c r="M31" s="55"/>
      <c r="N31" s="56"/>
      <c r="O31" s="38"/>
      <c r="P31" s="61" t="s">
        <v>14</v>
      </c>
      <c r="Q31" s="62"/>
      <c r="R31" s="62"/>
      <c r="S31" s="59"/>
      <c r="T31" s="4"/>
      <c r="U31" s="61" t="s">
        <v>14</v>
      </c>
      <c r="V31" s="62"/>
      <c r="W31" s="62"/>
      <c r="X31" s="59"/>
      <c r="Y31" s="7"/>
    </row>
    <row r="32" spans="1:25" ht="59" customHeight="1" x14ac:dyDescent="0.35">
      <c r="A32" s="54" t="s">
        <v>15</v>
      </c>
      <c r="B32" s="55"/>
      <c r="C32" s="55"/>
      <c r="D32" s="56"/>
      <c r="E32" s="38"/>
      <c r="F32" s="54" t="s">
        <v>15</v>
      </c>
      <c r="G32" s="55"/>
      <c r="H32" s="55"/>
      <c r="I32" s="56"/>
      <c r="J32" s="38"/>
      <c r="K32" s="54" t="s">
        <v>15</v>
      </c>
      <c r="L32" s="55"/>
      <c r="M32" s="55"/>
      <c r="N32" s="56"/>
      <c r="O32" s="38"/>
      <c r="P32" s="57" t="s">
        <v>15</v>
      </c>
      <c r="Q32" s="58"/>
      <c r="R32" s="58"/>
      <c r="S32" s="59"/>
      <c r="T32" s="4"/>
      <c r="U32" s="57" t="s">
        <v>15</v>
      </c>
      <c r="V32" s="58"/>
      <c r="W32" s="58"/>
      <c r="X32" s="59"/>
      <c r="Y32" s="7"/>
    </row>
    <row r="33" spans="1:25" x14ac:dyDescent="0.35">
      <c r="A33" s="40" t="s">
        <v>16</v>
      </c>
      <c r="B33" s="41"/>
      <c r="C33" s="41"/>
      <c r="D33" s="42"/>
      <c r="E33" s="38"/>
      <c r="F33" s="40" t="s">
        <v>16</v>
      </c>
      <c r="G33" s="41"/>
      <c r="H33" s="41"/>
      <c r="I33" s="42"/>
      <c r="J33" s="38"/>
      <c r="K33" s="40" t="s">
        <v>16</v>
      </c>
      <c r="L33" s="41"/>
      <c r="M33" s="41"/>
      <c r="N33" s="42"/>
      <c r="O33" s="38"/>
      <c r="P33" s="47" t="s">
        <v>16</v>
      </c>
      <c r="Q33" s="48"/>
      <c r="R33" s="48"/>
      <c r="S33" s="49"/>
      <c r="T33" s="4"/>
      <c r="U33" s="47" t="s">
        <v>16</v>
      </c>
      <c r="V33" s="48"/>
      <c r="W33" s="48"/>
      <c r="X33" s="49"/>
      <c r="Y33" s="7"/>
    </row>
    <row r="34" spans="1:25" x14ac:dyDescent="0.35">
      <c r="A34" s="43"/>
      <c r="B34" s="41"/>
      <c r="C34" s="41"/>
      <c r="D34" s="42"/>
      <c r="E34" s="4"/>
      <c r="F34" s="43"/>
      <c r="G34" s="41"/>
      <c r="H34" s="41"/>
      <c r="I34" s="42"/>
      <c r="J34" s="4"/>
      <c r="K34" s="43"/>
      <c r="L34" s="41"/>
      <c r="M34" s="41"/>
      <c r="N34" s="42"/>
      <c r="O34" s="4"/>
      <c r="P34" s="50"/>
      <c r="Q34" s="48"/>
      <c r="R34" s="48"/>
      <c r="S34" s="49"/>
      <c r="T34" s="4"/>
      <c r="U34" s="50"/>
      <c r="V34" s="48"/>
      <c r="W34" s="48"/>
      <c r="X34" s="49"/>
      <c r="Y34" s="7"/>
    </row>
    <row r="35" spans="1:25" x14ac:dyDescent="0.35">
      <c r="A35" s="44"/>
      <c r="B35" s="45"/>
      <c r="C35" s="45"/>
      <c r="D35" s="46"/>
      <c r="E35" s="4"/>
      <c r="F35" s="44"/>
      <c r="G35" s="45"/>
      <c r="H35" s="45"/>
      <c r="I35" s="46"/>
      <c r="J35" s="4"/>
      <c r="K35" s="44"/>
      <c r="L35" s="45"/>
      <c r="M35" s="45"/>
      <c r="N35" s="46"/>
      <c r="O35" s="4"/>
      <c r="P35" s="51"/>
      <c r="Q35" s="52"/>
      <c r="R35" s="52"/>
      <c r="S35" s="53"/>
      <c r="T35" s="4"/>
      <c r="U35" s="51"/>
      <c r="V35" s="52"/>
      <c r="W35" s="52"/>
      <c r="X35" s="53"/>
      <c r="Y35" s="7"/>
    </row>
    <row r="36" spans="1:25" x14ac:dyDescent="0.35">
      <c r="A36" s="19"/>
      <c r="B36" s="7"/>
      <c r="C36" s="7"/>
      <c r="D36" s="7"/>
      <c r="E36" s="4"/>
      <c r="F36" s="7"/>
      <c r="G36" s="7"/>
      <c r="H36" s="7"/>
      <c r="I36" s="7"/>
      <c r="J36" s="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35">
      <c r="A37" s="71"/>
      <c r="B37" s="72"/>
      <c r="C37" s="72"/>
      <c r="D37" s="20" t="s">
        <v>7</v>
      </c>
      <c r="E37" s="4"/>
      <c r="F37" s="68"/>
      <c r="G37" s="68"/>
      <c r="H37" s="68"/>
      <c r="I37" s="20" t="s">
        <v>7</v>
      </c>
      <c r="J37" s="4"/>
      <c r="K37" s="68"/>
      <c r="L37" s="68"/>
      <c r="M37" s="68"/>
      <c r="N37" s="20" t="s">
        <v>7</v>
      </c>
      <c r="O37" s="4"/>
      <c r="P37" s="68"/>
      <c r="Q37" s="68"/>
      <c r="R37" s="68"/>
      <c r="S37" s="20" t="s">
        <v>7</v>
      </c>
      <c r="T37" s="4"/>
      <c r="U37" s="68"/>
      <c r="V37" s="68"/>
      <c r="W37" s="68"/>
      <c r="X37" s="20" t="s">
        <v>7</v>
      </c>
      <c r="Y37" s="7"/>
    </row>
    <row r="38" spans="1:25" x14ac:dyDescent="0.35">
      <c r="A38" s="73"/>
      <c r="B38" s="74"/>
      <c r="C38" s="74"/>
      <c r="D38" s="21"/>
      <c r="E38" s="4"/>
      <c r="F38" s="68"/>
      <c r="G38" s="68"/>
      <c r="H38" s="68"/>
      <c r="I38" s="21"/>
      <c r="J38" s="4"/>
      <c r="K38" s="68"/>
      <c r="L38" s="68"/>
      <c r="M38" s="68"/>
      <c r="N38" s="21"/>
      <c r="O38" s="4"/>
      <c r="P38" s="68"/>
      <c r="Q38" s="68"/>
      <c r="R38" s="68"/>
      <c r="S38" s="21"/>
      <c r="T38" s="4"/>
      <c r="U38" s="68"/>
      <c r="V38" s="68"/>
      <c r="W38" s="68"/>
      <c r="X38" s="21"/>
      <c r="Y38" s="7"/>
    </row>
    <row r="39" spans="1:25" x14ac:dyDescent="0.35">
      <c r="A39" s="22"/>
      <c r="B39" s="23" t="str">
        <f>IF(SUM(B41:B58)&gt;100%,"suma&gt;100%",IF(SUM(B41:B58)&lt;100%,"suma&lt;100%","OK suma 100%"))</f>
        <v>suma&lt;100%</v>
      </c>
      <c r="C39" s="24"/>
      <c r="D39" s="25" t="s">
        <v>8</v>
      </c>
      <c r="E39" s="4"/>
      <c r="F39" s="22"/>
      <c r="G39" s="26" t="str">
        <f>IF(SUM(G41:G58)&gt;100%,"suma&gt;100%",IF(SUM(G41:G58)&lt;100%,"suma&lt;100%","OK %"))</f>
        <v>suma&lt;100%</v>
      </c>
      <c r="H39" s="22"/>
      <c r="I39" s="25" t="s">
        <v>8</v>
      </c>
      <c r="J39" s="4"/>
      <c r="K39" s="22"/>
      <c r="L39" s="26" t="str">
        <f>IF(SUM(L41:L58)&gt;100%,"suma&gt;100%",IF(SUM(L41:L58)&lt;100%,"suma&lt;100%","OK %"))</f>
        <v>suma&lt;100%</v>
      </c>
      <c r="M39" s="22"/>
      <c r="N39" s="25" t="s">
        <v>8</v>
      </c>
      <c r="O39" s="4"/>
      <c r="P39" s="22"/>
      <c r="Q39" s="23" t="str">
        <f>IF(SUM(Q41:Q58)&gt;100%,"suma&gt;100%",IF(SUM(Q41:Q58)&lt;100%,"suma&lt;100%","OK %"))</f>
        <v>suma&lt;100%</v>
      </c>
      <c r="R39" s="22"/>
      <c r="S39" s="25" t="s">
        <v>8</v>
      </c>
      <c r="T39" s="4"/>
      <c r="U39" s="22"/>
      <c r="V39" s="23" t="str">
        <f>IF(SUM(V41:V58)&gt;100%,"suma&gt;100%",IF(SUM(V41:V58)&lt;100%,"suma&lt;100%","OK %"))</f>
        <v>suma&lt;100%</v>
      </c>
      <c r="W39" s="22"/>
      <c r="X39" s="25" t="s">
        <v>8</v>
      </c>
      <c r="Y39" s="7"/>
    </row>
    <row r="40" spans="1:25" x14ac:dyDescent="0.35">
      <c r="A40" s="27" t="s">
        <v>9</v>
      </c>
      <c r="B40" s="27" t="s">
        <v>10</v>
      </c>
      <c r="C40" s="28" t="s">
        <v>11</v>
      </c>
      <c r="D40" s="66" t="str">
        <f>IFERROR(ROUND(SUMPRODUCT(B41:B58,C41:C58)/(SUMIF(C41:C58,"&gt;0",B41:B58)),0),"")</f>
        <v/>
      </c>
      <c r="E40" s="4"/>
      <c r="F40" s="27" t="s">
        <v>9</v>
      </c>
      <c r="G40" s="27" t="s">
        <v>10</v>
      </c>
      <c r="H40" s="27" t="s">
        <v>11</v>
      </c>
      <c r="I40" s="66" t="str">
        <f>IFERROR(ROUND(SUMPRODUCT(G41:G58,H41:H58)/(SUMIF(H41:H58,"&gt;0",G41:G58)),0),"")</f>
        <v/>
      </c>
      <c r="J40" s="4"/>
      <c r="K40" s="27" t="s">
        <v>9</v>
      </c>
      <c r="L40" s="27" t="s">
        <v>10</v>
      </c>
      <c r="M40" s="27" t="s">
        <v>11</v>
      </c>
      <c r="N40" s="66" t="str">
        <f>IFERROR(ROUND(SUMPRODUCT(L41:L58,M41:M58)/(SUMIF(M41:M58,"&gt;0",L41:L58)),0),"")</f>
        <v/>
      </c>
      <c r="O40" s="4"/>
      <c r="P40" s="27" t="s">
        <v>9</v>
      </c>
      <c r="Q40" s="27" t="s">
        <v>10</v>
      </c>
      <c r="R40" s="27" t="s">
        <v>11</v>
      </c>
      <c r="S40" s="66" t="str">
        <f>IFERROR(ROUND(SUMPRODUCT(Q41:Q58,R41:R58)/(SUMIF(R41:R58,"&gt;0",Q41:Q58)),0),"")</f>
        <v/>
      </c>
      <c r="T40" s="4"/>
      <c r="U40" s="27" t="s">
        <v>9</v>
      </c>
      <c r="V40" s="27" t="s">
        <v>10</v>
      </c>
      <c r="W40" s="27" t="s">
        <v>11</v>
      </c>
      <c r="X40" s="66" t="str">
        <f>IFERROR(ROUND(SUMPRODUCT(V41:V58,W41:W58)/(SUMIF(W41:W58,"&gt;0",V41:V58)),0),"")</f>
        <v/>
      </c>
      <c r="Y40" s="7"/>
    </row>
    <row r="41" spans="1:25" x14ac:dyDescent="0.35">
      <c r="A41" s="30"/>
      <c r="B41" s="31"/>
      <c r="C41" s="32"/>
      <c r="D41" s="66"/>
      <c r="E41" s="4"/>
      <c r="F41" s="30"/>
      <c r="G41" s="31"/>
      <c r="H41" s="33"/>
      <c r="I41" s="66"/>
      <c r="J41" s="4"/>
      <c r="K41" s="30"/>
      <c r="L41" s="31"/>
      <c r="M41" s="33"/>
      <c r="N41" s="66"/>
      <c r="O41" s="4"/>
      <c r="P41" s="30"/>
      <c r="Q41" s="31"/>
      <c r="R41" s="33"/>
      <c r="S41" s="66"/>
      <c r="T41" s="4"/>
      <c r="U41" s="30"/>
      <c r="V41" s="31"/>
      <c r="W41" s="33"/>
      <c r="X41" s="66"/>
      <c r="Y41" s="7"/>
    </row>
    <row r="42" spans="1:25" x14ac:dyDescent="0.35">
      <c r="A42" s="30"/>
      <c r="B42" s="31"/>
      <c r="C42" s="32"/>
      <c r="D42" s="29"/>
      <c r="E42" s="4"/>
      <c r="F42" s="30"/>
      <c r="G42" s="31"/>
      <c r="H42" s="33"/>
      <c r="I42" s="29"/>
      <c r="J42" s="4"/>
      <c r="K42" s="30"/>
      <c r="L42" s="31"/>
      <c r="M42" s="33"/>
      <c r="N42" s="29"/>
      <c r="O42" s="4"/>
      <c r="P42" s="30"/>
      <c r="Q42" s="31"/>
      <c r="R42" s="33"/>
      <c r="S42" s="29"/>
      <c r="T42" s="4"/>
      <c r="U42" s="30"/>
      <c r="V42" s="31"/>
      <c r="W42" s="33"/>
      <c r="X42" s="29"/>
      <c r="Y42" s="7"/>
    </row>
    <row r="43" spans="1:25" x14ac:dyDescent="0.35">
      <c r="A43" s="30"/>
      <c r="B43" s="31"/>
      <c r="C43" s="32"/>
      <c r="D43" s="29"/>
      <c r="E43" s="4"/>
      <c r="F43" s="30"/>
      <c r="G43" s="31"/>
      <c r="H43" s="33"/>
      <c r="I43" s="29"/>
      <c r="J43" s="4"/>
      <c r="K43" s="30"/>
      <c r="L43" s="31"/>
      <c r="M43" s="33"/>
      <c r="N43" s="29"/>
      <c r="O43" s="4"/>
      <c r="P43" s="30"/>
      <c r="Q43" s="31"/>
      <c r="R43" s="33"/>
      <c r="S43" s="29"/>
      <c r="T43" s="4"/>
      <c r="U43" s="30"/>
      <c r="V43" s="31"/>
      <c r="W43" s="33"/>
      <c r="X43" s="29"/>
      <c r="Y43" s="7"/>
    </row>
    <row r="44" spans="1:25" x14ac:dyDescent="0.35">
      <c r="A44" s="30"/>
      <c r="B44" s="31"/>
      <c r="C44" s="32"/>
      <c r="D44" s="29"/>
      <c r="E44" s="4"/>
      <c r="F44" s="30"/>
      <c r="G44" s="31"/>
      <c r="H44" s="33"/>
      <c r="I44" s="29"/>
      <c r="J44" s="4"/>
      <c r="K44" s="30"/>
      <c r="L44" s="31"/>
      <c r="M44" s="33"/>
      <c r="N44" s="29"/>
      <c r="O44" s="4"/>
      <c r="P44" s="30"/>
      <c r="Q44" s="31"/>
      <c r="R44" s="33"/>
      <c r="S44" s="29"/>
      <c r="T44" s="4"/>
      <c r="U44" s="30"/>
      <c r="V44" s="31"/>
      <c r="W44" s="33"/>
      <c r="X44" s="29"/>
      <c r="Y44" s="7"/>
    </row>
    <row r="45" spans="1:25" x14ac:dyDescent="0.35">
      <c r="A45" s="30"/>
      <c r="B45" s="31"/>
      <c r="C45" s="32"/>
      <c r="D45" s="29"/>
      <c r="E45" s="4"/>
      <c r="F45" s="30"/>
      <c r="G45" s="31"/>
      <c r="H45" s="33"/>
      <c r="I45" s="29"/>
      <c r="J45" s="4"/>
      <c r="K45" s="30"/>
      <c r="L45" s="31"/>
      <c r="M45" s="33"/>
      <c r="N45" s="29"/>
      <c r="O45" s="4"/>
      <c r="P45" s="30"/>
      <c r="Q45" s="31"/>
      <c r="R45" s="33"/>
      <c r="S45" s="29"/>
      <c r="T45" s="4"/>
      <c r="U45" s="30"/>
      <c r="V45" s="34"/>
      <c r="W45" s="33"/>
      <c r="X45" s="29"/>
      <c r="Y45" s="7"/>
    </row>
    <row r="46" spans="1:25" x14ac:dyDescent="0.35">
      <c r="A46" s="30"/>
      <c r="B46" s="31"/>
      <c r="C46" s="32"/>
      <c r="D46" s="29"/>
      <c r="E46" s="4"/>
      <c r="F46" s="30"/>
      <c r="G46" s="31"/>
      <c r="H46" s="33"/>
      <c r="I46" s="29"/>
      <c r="J46" s="4"/>
      <c r="K46" s="30"/>
      <c r="L46" s="31"/>
      <c r="M46" s="33"/>
      <c r="N46" s="29"/>
      <c r="O46" s="4"/>
      <c r="P46" s="30"/>
      <c r="Q46" s="31"/>
      <c r="R46" s="33"/>
      <c r="S46" s="29"/>
      <c r="T46" s="4"/>
      <c r="U46" s="30"/>
      <c r="V46" s="31"/>
      <c r="W46" s="33"/>
      <c r="X46" s="29"/>
      <c r="Y46" s="7"/>
    </row>
    <row r="47" spans="1:25" x14ac:dyDescent="0.35">
      <c r="A47" s="30"/>
      <c r="B47" s="31"/>
      <c r="C47" s="32"/>
      <c r="D47" s="29"/>
      <c r="E47" s="4"/>
      <c r="F47" s="30"/>
      <c r="G47" s="31"/>
      <c r="H47" s="33"/>
      <c r="I47" s="29"/>
      <c r="J47" s="4"/>
      <c r="K47" s="30"/>
      <c r="L47" s="31"/>
      <c r="M47" s="33"/>
      <c r="N47" s="29"/>
      <c r="O47" s="4"/>
      <c r="P47" s="30"/>
      <c r="Q47" s="31"/>
      <c r="R47" s="33"/>
      <c r="S47" s="29"/>
      <c r="T47" s="4"/>
      <c r="U47" s="30"/>
      <c r="V47" s="31"/>
      <c r="W47" s="33"/>
      <c r="X47" s="29"/>
      <c r="Y47" s="7"/>
    </row>
    <row r="48" spans="1:25" x14ac:dyDescent="0.35">
      <c r="A48" s="30"/>
      <c r="B48" s="31"/>
      <c r="C48" s="32"/>
      <c r="D48" s="29"/>
      <c r="E48" s="4"/>
      <c r="F48" s="30"/>
      <c r="G48" s="31"/>
      <c r="H48" s="33"/>
      <c r="I48" s="29"/>
      <c r="J48" s="4"/>
      <c r="K48" s="30"/>
      <c r="L48" s="31"/>
      <c r="M48" s="33"/>
      <c r="N48" s="29"/>
      <c r="O48" s="4"/>
      <c r="P48" s="30"/>
      <c r="Q48" s="31"/>
      <c r="R48" s="33"/>
      <c r="S48" s="29"/>
      <c r="T48" s="4"/>
      <c r="U48" s="30"/>
      <c r="V48" s="31"/>
      <c r="W48" s="33"/>
      <c r="X48" s="29"/>
      <c r="Y48" s="7"/>
    </row>
    <row r="49" spans="1:25" x14ac:dyDescent="0.35">
      <c r="A49" s="30"/>
      <c r="B49" s="31"/>
      <c r="C49" s="32"/>
      <c r="D49" s="29"/>
      <c r="E49" s="4"/>
      <c r="F49" s="30"/>
      <c r="G49" s="31"/>
      <c r="H49" s="33"/>
      <c r="I49" s="29"/>
      <c r="J49" s="4"/>
      <c r="K49" s="30"/>
      <c r="L49" s="31"/>
      <c r="M49" s="33"/>
      <c r="N49" s="29"/>
      <c r="O49" s="4"/>
      <c r="P49" s="30"/>
      <c r="Q49" s="31"/>
      <c r="R49" s="33"/>
      <c r="S49" s="29"/>
      <c r="T49" s="4"/>
      <c r="U49" s="30"/>
      <c r="V49" s="31"/>
      <c r="W49" s="33"/>
      <c r="X49" s="29"/>
      <c r="Y49" s="7"/>
    </row>
    <row r="50" spans="1:25" x14ac:dyDescent="0.35">
      <c r="A50" s="30"/>
      <c r="B50" s="31"/>
      <c r="C50" s="32"/>
      <c r="D50" s="25" t="s">
        <v>12</v>
      </c>
      <c r="E50" s="4"/>
      <c r="F50" s="30"/>
      <c r="G50" s="31"/>
      <c r="H50" s="33"/>
      <c r="I50" s="25" t="s">
        <v>12</v>
      </c>
      <c r="J50" s="4"/>
      <c r="K50" s="30"/>
      <c r="L50" s="31"/>
      <c r="M50" s="33"/>
      <c r="N50" s="25" t="s">
        <v>12</v>
      </c>
      <c r="O50" s="4"/>
      <c r="P50" s="30"/>
      <c r="Q50" s="31"/>
      <c r="R50" s="33"/>
      <c r="S50" s="25" t="s">
        <v>12</v>
      </c>
      <c r="T50" s="4"/>
      <c r="U50" s="30"/>
      <c r="V50" s="31"/>
      <c r="W50" s="33"/>
      <c r="X50" s="25" t="s">
        <v>12</v>
      </c>
      <c r="Y50" s="7"/>
    </row>
    <row r="51" spans="1:25" x14ac:dyDescent="0.35">
      <c r="A51" s="30"/>
      <c r="B51" s="31"/>
      <c r="C51" s="32"/>
      <c r="D51" s="67" t="str">
        <f>IFERROR(IF(D40="","",IF(((39.5-SUMPRODUCT(B41:B58,C41:C58))/(1-(SUMIF(C41:C58,"&gt;0",B41:B58))))&lt;10,10,(39.5-SUMPRODUCT(B41:B58,C41:C58))/(1-(SUMIF(C41:C58,"&gt;0",B41:B58))))),"Curso completado")</f>
        <v/>
      </c>
      <c r="E51" s="4"/>
      <c r="F51" s="30"/>
      <c r="G51" s="31"/>
      <c r="H51" s="33"/>
      <c r="I51" s="67" t="str">
        <f>IFERROR(IF(I40="","",IF(((39.5-SUMPRODUCT(G41:G58,H41:H58))/(1-(SUMIF(H41:H58,"&gt;0",G41:G58))))&lt;10,10,(39.5-SUMPRODUCT(G41:G58,H41:H58))/(1-(SUMIF(H41:H58,"&gt;0",G41:G58))))),"Curso completado")</f>
        <v/>
      </c>
      <c r="J51" s="4"/>
      <c r="K51" s="30"/>
      <c r="L51" s="31"/>
      <c r="M51" s="33"/>
      <c r="N51" s="67" t="str">
        <f>IFERROR(IF(N40="","",IF(((39.5-SUMPRODUCT(L41:L58,M41:M58))/(1-(SUMIF(M41:M58,"&gt;0",L41:L58))))&lt;10,10,(39.5-SUMPRODUCT(L41:L58,M41:M58))/(1-(SUMIF(M41:M58,"&gt;0",L41:L58))))),"Curso completado")</f>
        <v/>
      </c>
      <c r="O51" s="4"/>
      <c r="P51" s="35"/>
      <c r="Q51" s="36"/>
      <c r="R51" s="33"/>
      <c r="S51" s="67" t="str">
        <f>IFERROR(IF(S40="","",IF(((39.5-SUMPRODUCT(Q41:Q58,R41:R58))/(1-(SUMIF(R41:R58,"&gt;0",Q41:Q58))))&lt;10,10,(39.5-SUMPRODUCT(Q41:Q58,R41:R58))/(1-(SUMIF(R41:R58,"&gt;0",Q41:Q58))))),"Curso completado")</f>
        <v/>
      </c>
      <c r="T51" s="4"/>
      <c r="U51" s="30"/>
      <c r="V51" s="31"/>
      <c r="W51" s="33"/>
      <c r="X51" s="67" t="str">
        <f>IFERROR(IF(X40="","",IF(((39.5-SUMPRODUCT(V41:V58,W41:W58))/(1-(SUMIF(W41:W58,"&gt;0",V41:V58))))&lt;10,10,(39.5-SUMPRODUCT(V41:V58,W41:W58))/(1-(SUMIF(W41:W58,"&gt;0",V41:V58))))),"Curso completado")</f>
        <v/>
      </c>
      <c r="Y51" s="7"/>
    </row>
    <row r="52" spans="1:25" x14ac:dyDescent="0.35">
      <c r="A52" s="30"/>
      <c r="B52" s="31"/>
      <c r="C52" s="32"/>
      <c r="D52" s="67"/>
      <c r="E52" s="4"/>
      <c r="F52" s="30"/>
      <c r="G52" s="31"/>
      <c r="H52" s="33"/>
      <c r="I52" s="67"/>
      <c r="J52" s="4"/>
      <c r="K52" s="30"/>
      <c r="L52" s="31"/>
      <c r="M52" s="33"/>
      <c r="N52" s="67"/>
      <c r="O52" s="4"/>
      <c r="P52" s="30"/>
      <c r="Q52" s="31"/>
      <c r="R52" s="33"/>
      <c r="S52" s="67"/>
      <c r="T52" s="4"/>
      <c r="U52" s="30"/>
      <c r="V52" s="31"/>
      <c r="W52" s="33"/>
      <c r="X52" s="67"/>
      <c r="Y52" s="7"/>
    </row>
    <row r="53" spans="1:25" x14ac:dyDescent="0.35">
      <c r="A53" s="30"/>
      <c r="B53" s="31"/>
      <c r="C53" s="32"/>
      <c r="D53" s="37"/>
      <c r="E53" s="4"/>
      <c r="F53" s="30"/>
      <c r="G53" s="31"/>
      <c r="H53" s="33"/>
      <c r="I53" s="37"/>
      <c r="J53" s="4"/>
      <c r="K53" s="30"/>
      <c r="L53" s="31"/>
      <c r="M53" s="33"/>
      <c r="N53" s="37"/>
      <c r="O53" s="4"/>
      <c r="P53" s="30"/>
      <c r="Q53" s="31"/>
      <c r="R53" s="33"/>
      <c r="S53" s="37"/>
      <c r="T53" s="4"/>
      <c r="U53" s="30"/>
      <c r="V53" s="31"/>
      <c r="W53" s="33"/>
      <c r="X53" s="37"/>
      <c r="Y53" s="7"/>
    </row>
    <row r="54" spans="1:25" x14ac:dyDescent="0.35">
      <c r="A54" s="30"/>
      <c r="B54" s="31"/>
      <c r="C54" s="32"/>
      <c r="D54" s="37"/>
      <c r="E54" s="4"/>
      <c r="F54" s="30"/>
      <c r="G54" s="31"/>
      <c r="H54" s="33"/>
      <c r="I54" s="37"/>
      <c r="J54" s="4"/>
      <c r="K54" s="30"/>
      <c r="L54" s="31"/>
      <c r="M54" s="33"/>
      <c r="N54" s="37"/>
      <c r="O54" s="4"/>
      <c r="P54" s="30"/>
      <c r="Q54" s="31"/>
      <c r="R54" s="33"/>
      <c r="S54" s="37"/>
      <c r="T54" s="4"/>
      <c r="U54" s="30"/>
      <c r="V54" s="31"/>
      <c r="W54" s="33"/>
      <c r="X54" s="37"/>
      <c r="Y54" s="7"/>
    </row>
    <row r="55" spans="1:25" x14ac:dyDescent="0.35">
      <c r="A55" s="30"/>
      <c r="B55" s="31"/>
      <c r="C55" s="32"/>
      <c r="D55" s="37"/>
      <c r="E55" s="4"/>
      <c r="F55" s="30"/>
      <c r="G55" s="31"/>
      <c r="H55" s="33"/>
      <c r="I55" s="37"/>
      <c r="J55" s="4"/>
      <c r="K55" s="30"/>
      <c r="L55" s="31"/>
      <c r="M55" s="33"/>
      <c r="N55" s="37"/>
      <c r="O55" s="4"/>
      <c r="P55" s="30"/>
      <c r="Q55" s="31"/>
      <c r="R55" s="33"/>
      <c r="S55" s="37"/>
      <c r="T55" s="4"/>
      <c r="U55" s="30"/>
      <c r="V55" s="31"/>
      <c r="W55" s="33"/>
      <c r="X55" s="37"/>
      <c r="Y55" s="7"/>
    </row>
    <row r="56" spans="1:25" x14ac:dyDescent="0.35">
      <c r="A56" s="30"/>
      <c r="B56" s="31"/>
      <c r="C56" s="32"/>
      <c r="D56" s="37"/>
      <c r="E56" s="4"/>
      <c r="F56" s="30"/>
      <c r="G56" s="31"/>
      <c r="H56" s="33"/>
      <c r="I56" s="37"/>
      <c r="J56" s="4"/>
      <c r="K56" s="30"/>
      <c r="L56" s="31"/>
      <c r="M56" s="33"/>
      <c r="N56" s="37"/>
      <c r="O56" s="4"/>
      <c r="P56" s="30"/>
      <c r="Q56" s="31"/>
      <c r="R56" s="33"/>
      <c r="S56" s="37"/>
      <c r="T56" s="4"/>
      <c r="U56" s="30"/>
      <c r="V56" s="31"/>
      <c r="W56" s="33"/>
      <c r="X56" s="37"/>
      <c r="Y56" s="7"/>
    </row>
    <row r="57" spans="1:25" x14ac:dyDescent="0.35">
      <c r="A57" s="30"/>
      <c r="B57" s="31"/>
      <c r="C57" s="32"/>
      <c r="D57" s="37"/>
      <c r="E57" s="4"/>
      <c r="F57" s="30"/>
      <c r="G57" s="31"/>
      <c r="H57" s="33"/>
      <c r="I57" s="37"/>
      <c r="J57" s="4"/>
      <c r="K57" s="30"/>
      <c r="L57" s="31"/>
      <c r="M57" s="33"/>
      <c r="N57" s="37"/>
      <c r="O57" s="4"/>
      <c r="P57" s="30"/>
      <c r="Q57" s="31"/>
      <c r="R57" s="33"/>
      <c r="S57" s="37"/>
      <c r="T57" s="4"/>
      <c r="U57" s="30"/>
      <c r="V57" s="31"/>
      <c r="W57" s="33"/>
      <c r="X57" s="37"/>
      <c r="Y57" s="7"/>
    </row>
    <row r="58" spans="1:25" x14ac:dyDescent="0.35">
      <c r="A58" s="30"/>
      <c r="B58" s="31"/>
      <c r="C58" s="32"/>
      <c r="D58" s="37"/>
      <c r="E58" s="4"/>
      <c r="F58" s="30"/>
      <c r="G58" s="31"/>
      <c r="H58" s="33"/>
      <c r="I58" s="37"/>
      <c r="J58" s="4"/>
      <c r="K58" s="30"/>
      <c r="L58" s="31"/>
      <c r="M58" s="33"/>
      <c r="N58" s="37"/>
      <c r="O58" s="4"/>
      <c r="P58" s="30"/>
      <c r="Q58" s="31"/>
      <c r="R58" s="33"/>
      <c r="S58" s="37"/>
      <c r="T58" s="4"/>
      <c r="U58" s="30"/>
      <c r="V58" s="31"/>
      <c r="W58" s="33"/>
      <c r="X58" s="37"/>
      <c r="Y58" s="7"/>
    </row>
    <row r="59" spans="1:25" ht="43" customHeight="1" x14ac:dyDescent="0.35">
      <c r="A59" s="63" t="s">
        <v>13</v>
      </c>
      <c r="B59" s="64"/>
      <c r="C59" s="64"/>
      <c r="D59" s="65"/>
      <c r="E59" s="38"/>
      <c r="F59" s="63" t="s">
        <v>13</v>
      </c>
      <c r="G59" s="55"/>
      <c r="H59" s="55"/>
      <c r="I59" s="56"/>
      <c r="J59" s="38"/>
      <c r="K59" s="63" t="s">
        <v>13</v>
      </c>
      <c r="L59" s="55"/>
      <c r="M59" s="55"/>
      <c r="N59" s="56"/>
      <c r="O59" s="38"/>
      <c r="P59" s="61" t="s">
        <v>13</v>
      </c>
      <c r="Q59" s="58"/>
      <c r="R59" s="58"/>
      <c r="S59" s="59"/>
      <c r="T59" s="4"/>
      <c r="U59" s="61" t="s">
        <v>13</v>
      </c>
      <c r="V59" s="58"/>
      <c r="W59" s="58"/>
      <c r="X59" s="59"/>
      <c r="Y59" s="7"/>
    </row>
    <row r="60" spans="1:25" ht="45.5" customHeight="1" x14ac:dyDescent="0.35">
      <c r="A60" s="60" t="s">
        <v>14</v>
      </c>
      <c r="B60" s="55"/>
      <c r="C60" s="55"/>
      <c r="D60" s="56"/>
      <c r="E60" s="38"/>
      <c r="F60" s="60" t="s">
        <v>14</v>
      </c>
      <c r="G60" s="55"/>
      <c r="H60" s="55"/>
      <c r="I60" s="56"/>
      <c r="J60" s="38"/>
      <c r="K60" s="60" t="s">
        <v>14</v>
      </c>
      <c r="L60" s="55"/>
      <c r="M60" s="55"/>
      <c r="N60" s="56"/>
      <c r="O60" s="38"/>
      <c r="P60" s="61" t="s">
        <v>14</v>
      </c>
      <c r="Q60" s="62"/>
      <c r="R60" s="62"/>
      <c r="S60" s="59"/>
      <c r="T60" s="4"/>
      <c r="U60" s="61" t="s">
        <v>14</v>
      </c>
      <c r="V60" s="62"/>
      <c r="W60" s="62"/>
      <c r="X60" s="59"/>
      <c r="Y60" s="7"/>
    </row>
    <row r="61" spans="1:25" ht="64" customHeight="1" x14ac:dyDescent="0.35">
      <c r="A61" s="54" t="s">
        <v>15</v>
      </c>
      <c r="B61" s="55"/>
      <c r="C61" s="55"/>
      <c r="D61" s="56"/>
      <c r="E61" s="38"/>
      <c r="F61" s="54" t="s">
        <v>15</v>
      </c>
      <c r="G61" s="55"/>
      <c r="H61" s="55"/>
      <c r="I61" s="56"/>
      <c r="J61" s="38"/>
      <c r="K61" s="54" t="s">
        <v>15</v>
      </c>
      <c r="L61" s="55"/>
      <c r="M61" s="55"/>
      <c r="N61" s="56"/>
      <c r="O61" s="38"/>
      <c r="P61" s="57" t="s">
        <v>15</v>
      </c>
      <c r="Q61" s="58"/>
      <c r="R61" s="58"/>
      <c r="S61" s="59"/>
      <c r="T61" s="4"/>
      <c r="U61" s="57" t="s">
        <v>15</v>
      </c>
      <c r="V61" s="58"/>
      <c r="W61" s="58"/>
      <c r="X61" s="59"/>
      <c r="Y61" s="7"/>
    </row>
    <row r="62" spans="1:25" x14ac:dyDescent="0.35">
      <c r="A62" s="40" t="s">
        <v>16</v>
      </c>
      <c r="B62" s="41"/>
      <c r="C62" s="41"/>
      <c r="D62" s="42"/>
      <c r="E62" s="38"/>
      <c r="F62" s="40" t="s">
        <v>16</v>
      </c>
      <c r="G62" s="41"/>
      <c r="H62" s="41"/>
      <c r="I62" s="42"/>
      <c r="J62" s="38"/>
      <c r="K62" s="40" t="s">
        <v>16</v>
      </c>
      <c r="L62" s="41"/>
      <c r="M62" s="41"/>
      <c r="N62" s="42"/>
      <c r="O62" s="38"/>
      <c r="P62" s="47" t="s">
        <v>16</v>
      </c>
      <c r="Q62" s="48"/>
      <c r="R62" s="48"/>
      <c r="S62" s="49"/>
      <c r="T62" s="4"/>
      <c r="U62" s="47" t="s">
        <v>16</v>
      </c>
      <c r="V62" s="48"/>
      <c r="W62" s="48"/>
      <c r="X62" s="49"/>
      <c r="Y62" s="7"/>
    </row>
    <row r="63" spans="1:25" x14ac:dyDescent="0.35">
      <c r="A63" s="43"/>
      <c r="B63" s="41"/>
      <c r="C63" s="41"/>
      <c r="D63" s="42"/>
      <c r="E63" s="4"/>
      <c r="F63" s="43"/>
      <c r="G63" s="41"/>
      <c r="H63" s="41"/>
      <c r="I63" s="42"/>
      <c r="J63" s="4"/>
      <c r="K63" s="43"/>
      <c r="L63" s="41"/>
      <c r="M63" s="41"/>
      <c r="N63" s="42"/>
      <c r="O63" s="4"/>
      <c r="P63" s="50"/>
      <c r="Q63" s="48"/>
      <c r="R63" s="48"/>
      <c r="S63" s="49"/>
      <c r="T63" s="4"/>
      <c r="U63" s="50"/>
      <c r="V63" s="48"/>
      <c r="W63" s="48"/>
      <c r="X63" s="49"/>
      <c r="Y63" s="7"/>
    </row>
    <row r="64" spans="1:25" x14ac:dyDescent="0.35">
      <c r="A64" s="44"/>
      <c r="B64" s="45"/>
      <c r="C64" s="45"/>
      <c r="D64" s="46"/>
      <c r="E64" s="4"/>
      <c r="F64" s="44"/>
      <c r="G64" s="45"/>
      <c r="H64" s="45"/>
      <c r="I64" s="46"/>
      <c r="J64" s="4"/>
      <c r="K64" s="44"/>
      <c r="L64" s="45"/>
      <c r="M64" s="45"/>
      <c r="N64" s="46"/>
      <c r="O64" s="4"/>
      <c r="P64" s="51"/>
      <c r="Q64" s="52"/>
      <c r="R64" s="52"/>
      <c r="S64" s="53"/>
      <c r="T64" s="4"/>
      <c r="U64" s="51"/>
      <c r="V64" s="52"/>
      <c r="W64" s="52"/>
      <c r="X64" s="53"/>
      <c r="Y64" s="7"/>
    </row>
    <row r="65" spans="1:25" x14ac:dyDescent="0.35">
      <c r="A65" s="19"/>
      <c r="B65" s="7"/>
      <c r="C65" s="7"/>
      <c r="D65" s="7"/>
      <c r="E65" s="4"/>
      <c r="F65" s="7"/>
      <c r="G65" s="7"/>
      <c r="H65" s="7"/>
      <c r="I65" s="7"/>
      <c r="J65" s="4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</sheetData>
  <mergeCells count="85">
    <mergeCell ref="A32:D32"/>
    <mergeCell ref="F32:I32"/>
    <mergeCell ref="K32:N32"/>
    <mergeCell ref="P32:S32"/>
    <mergeCell ref="U32:X32"/>
    <mergeCell ref="A33:D35"/>
    <mergeCell ref="F33:I35"/>
    <mergeCell ref="K33:N35"/>
    <mergeCell ref="P33:S35"/>
    <mergeCell ref="U33:X35"/>
    <mergeCell ref="A30:D30"/>
    <mergeCell ref="F30:I30"/>
    <mergeCell ref="K30:N30"/>
    <mergeCell ref="P30:S30"/>
    <mergeCell ref="U30:X30"/>
    <mergeCell ref="A31:D31"/>
    <mergeCell ref="F31:I31"/>
    <mergeCell ref="K31:N31"/>
    <mergeCell ref="P31:S31"/>
    <mergeCell ref="U31:X31"/>
    <mergeCell ref="X11:X12"/>
    <mergeCell ref="D22:D23"/>
    <mergeCell ref="I22:I23"/>
    <mergeCell ref="N22:N23"/>
    <mergeCell ref="S22:S23"/>
    <mergeCell ref="X22:X23"/>
    <mergeCell ref="P8:R9"/>
    <mergeCell ref="U8:W9"/>
    <mergeCell ref="D11:D12"/>
    <mergeCell ref="I11:I12"/>
    <mergeCell ref="N11:N12"/>
    <mergeCell ref="S11:S12"/>
    <mergeCell ref="K4:L4"/>
    <mergeCell ref="K5:L5"/>
    <mergeCell ref="K6:L6"/>
    <mergeCell ref="A8:C9"/>
    <mergeCell ref="F8:H9"/>
    <mergeCell ref="K8:M9"/>
    <mergeCell ref="P1:Q1"/>
    <mergeCell ref="A37:C38"/>
    <mergeCell ref="F37:H38"/>
    <mergeCell ref="K37:M38"/>
    <mergeCell ref="P37:R38"/>
    <mergeCell ref="P2:Q2"/>
    <mergeCell ref="P3:Q3"/>
    <mergeCell ref="P4:Q4"/>
    <mergeCell ref="P5:Q5"/>
    <mergeCell ref="P6:Q6"/>
    <mergeCell ref="A1:D1"/>
    <mergeCell ref="K1:L1"/>
    <mergeCell ref="A2:D2"/>
    <mergeCell ref="K2:L2"/>
    <mergeCell ref="B3:C3"/>
    <mergeCell ref="K3:L3"/>
    <mergeCell ref="U37:W38"/>
    <mergeCell ref="D40:D41"/>
    <mergeCell ref="I40:I41"/>
    <mergeCell ref="N40:N41"/>
    <mergeCell ref="S40:S41"/>
    <mergeCell ref="X40:X41"/>
    <mergeCell ref="D51:D52"/>
    <mergeCell ref="I51:I52"/>
    <mergeCell ref="N51:N52"/>
    <mergeCell ref="S51:S52"/>
    <mergeCell ref="X51:X52"/>
    <mergeCell ref="A59:D59"/>
    <mergeCell ref="F59:I59"/>
    <mergeCell ref="K59:N59"/>
    <mergeCell ref="P59:S59"/>
    <mergeCell ref="U59:X59"/>
    <mergeCell ref="A60:D60"/>
    <mergeCell ref="F60:I60"/>
    <mergeCell ref="K60:N60"/>
    <mergeCell ref="P60:S60"/>
    <mergeCell ref="U60:X60"/>
    <mergeCell ref="A61:D61"/>
    <mergeCell ref="F61:I61"/>
    <mergeCell ref="K61:N61"/>
    <mergeCell ref="P61:S61"/>
    <mergeCell ref="U61:X61"/>
    <mergeCell ref="A62:D64"/>
    <mergeCell ref="F62:I64"/>
    <mergeCell ref="K62:N64"/>
    <mergeCell ref="P62:S64"/>
    <mergeCell ref="U62:X64"/>
  </mergeCells>
  <conditionalFormatting sqref="B10">
    <cfRule type="containsText" dxfId="187" priority="139" operator="containsText" text="OK">
      <formula>NOT(ISERROR(SEARCH("OK",B10)))</formula>
    </cfRule>
    <cfRule type="containsText" dxfId="186" priority="137" operator="containsText" text="&gt;">
      <formula>NOT(ISERROR(SEARCH("&gt;",B10)))</formula>
    </cfRule>
    <cfRule type="containsText" dxfId="185" priority="138" operator="containsText" text="&lt;">
      <formula>NOT(ISERROR(SEARCH("&lt;",B10)))</formula>
    </cfRule>
  </conditionalFormatting>
  <conditionalFormatting sqref="B39">
    <cfRule type="containsText" dxfId="184" priority="92" operator="containsText" text="OK">
      <formula>NOT(ISERROR(SEARCH("OK",B39)))</formula>
    </cfRule>
    <cfRule type="containsText" dxfId="183" priority="91" operator="containsText" text="&lt;">
      <formula>NOT(ISERROR(SEARCH("&lt;",B39)))</formula>
    </cfRule>
    <cfRule type="containsText" dxfId="182" priority="90" operator="containsText" text="&gt;">
      <formula>NOT(ISERROR(SEARCH("&gt;",B39)))</formula>
    </cfRule>
  </conditionalFormatting>
  <conditionalFormatting sqref="C12:C29">
    <cfRule type="cellIs" dxfId="181" priority="112" operator="lessThan">
      <formula>10</formula>
    </cfRule>
  </conditionalFormatting>
  <conditionalFormatting sqref="C41:C58">
    <cfRule type="cellIs" dxfId="180" priority="65" operator="lessThan">
      <formula>10</formula>
    </cfRule>
  </conditionalFormatting>
  <conditionalFormatting sqref="D11:D12 N11:N12 S11:S12 X11:X12">
    <cfRule type="cellIs" dxfId="179" priority="106" operator="greaterThan">
      <formula>45</formula>
    </cfRule>
    <cfRule type="cellIs" dxfId="178" priority="105" operator="between">
      <formula>45</formula>
      <formula>40</formula>
    </cfRule>
    <cfRule type="cellIs" dxfId="177" priority="104" operator="lessThan">
      <formula>40</formula>
    </cfRule>
  </conditionalFormatting>
  <conditionalFormatting sqref="D22">
    <cfRule type="cellIs" dxfId="176" priority="108" operator="between">
      <formula>30</formula>
      <formula>35</formula>
    </cfRule>
    <cfRule type="cellIs" dxfId="175" priority="107" operator="notBetween">
      <formula>0</formula>
      <formula>1000</formula>
    </cfRule>
    <cfRule type="cellIs" dxfId="174" priority="111" operator="between">
      <formula>20</formula>
      <formula>30</formula>
    </cfRule>
    <cfRule type="cellIs" dxfId="173" priority="110" operator="greaterThan">
      <formula>35</formula>
    </cfRule>
    <cfRule type="cellIs" dxfId="172" priority="109" operator="lessThanOrEqual">
      <formula>20</formula>
    </cfRule>
  </conditionalFormatting>
  <conditionalFormatting sqref="D40:D41 N40:N41 S40:S41 X40:X41">
    <cfRule type="cellIs" dxfId="171" priority="57" operator="lessThan">
      <formula>40</formula>
    </cfRule>
    <cfRule type="cellIs" dxfId="170" priority="58" operator="between">
      <formula>45</formula>
      <formula>40</formula>
    </cfRule>
    <cfRule type="cellIs" dxfId="169" priority="59" operator="greaterThan">
      <formula>45</formula>
    </cfRule>
  </conditionalFormatting>
  <conditionalFormatting sqref="D51">
    <cfRule type="cellIs" dxfId="168" priority="23" operator="lessThanOrEqual">
      <formula>20</formula>
    </cfRule>
    <cfRule type="cellIs" dxfId="167" priority="25" operator="between">
      <formula>20</formula>
      <formula>30</formula>
    </cfRule>
    <cfRule type="cellIs" dxfId="166" priority="21" operator="notBetween">
      <formula>0</formula>
      <formula>1000</formula>
    </cfRule>
    <cfRule type="cellIs" dxfId="165" priority="22" operator="between">
      <formula>30</formula>
      <formula>35</formula>
    </cfRule>
    <cfRule type="cellIs" dxfId="164" priority="24" operator="greaterThan">
      <formula>35</formula>
    </cfRule>
  </conditionalFormatting>
  <conditionalFormatting sqref="G10">
    <cfRule type="containsText" dxfId="163" priority="101" operator="containsText" text="&gt;">
      <formula>NOT(ISERROR(SEARCH("&gt;",G10)))</formula>
    </cfRule>
    <cfRule type="containsText" dxfId="162" priority="102" operator="containsText" text="&lt;">
      <formula>NOT(ISERROR(SEARCH("&lt;",G10)))</formula>
    </cfRule>
    <cfRule type="containsText" dxfId="161" priority="103" operator="containsText" text="OK">
      <formula>NOT(ISERROR(SEARCH("OK",G10)))</formula>
    </cfRule>
  </conditionalFormatting>
  <conditionalFormatting sqref="G39">
    <cfRule type="containsText" dxfId="160" priority="55" operator="containsText" text="&lt;">
      <formula>NOT(ISERROR(SEARCH("&lt;",G39)))</formula>
    </cfRule>
    <cfRule type="containsText" dxfId="159" priority="54" operator="containsText" text="&gt;">
      <formula>NOT(ISERROR(SEARCH("&gt;",G39)))</formula>
    </cfRule>
    <cfRule type="containsText" dxfId="158" priority="56" operator="containsText" text="OK">
      <formula>NOT(ISERROR(SEARCH("OK",G39)))</formula>
    </cfRule>
  </conditionalFormatting>
  <conditionalFormatting sqref="I11:I12">
    <cfRule type="cellIs" dxfId="157" priority="93" operator="lessThan">
      <formula>40</formula>
    </cfRule>
    <cfRule type="cellIs" dxfId="156" priority="94" operator="between">
      <formula>45</formula>
      <formula>40</formula>
    </cfRule>
    <cfRule type="cellIs" dxfId="155" priority="95" operator="greaterThan">
      <formula>45</formula>
    </cfRule>
  </conditionalFormatting>
  <conditionalFormatting sqref="I22">
    <cfRule type="cellIs" dxfId="154" priority="44" operator="greaterThan">
      <formula>35</formula>
    </cfRule>
    <cfRule type="cellIs" dxfId="153" priority="45" operator="between">
      <formula>20</formula>
      <formula>30</formula>
    </cfRule>
    <cfRule type="cellIs" dxfId="152" priority="41" operator="notBetween">
      <formula>0</formula>
      <formula>1000</formula>
    </cfRule>
    <cfRule type="cellIs" dxfId="151" priority="42" operator="between">
      <formula>30</formula>
      <formula>35</formula>
    </cfRule>
    <cfRule type="cellIs" dxfId="150" priority="43" operator="lessThanOrEqual">
      <formula>20</formula>
    </cfRule>
  </conditionalFormatting>
  <conditionalFormatting sqref="I40:I41">
    <cfRule type="cellIs" dxfId="149" priority="48" operator="greaterThan">
      <formula>45</formula>
    </cfRule>
    <cfRule type="cellIs" dxfId="148" priority="46" operator="lessThan">
      <formula>40</formula>
    </cfRule>
    <cfRule type="cellIs" dxfId="147" priority="47" operator="between">
      <formula>45</formula>
      <formula>40</formula>
    </cfRule>
  </conditionalFormatting>
  <conditionalFormatting sqref="I51">
    <cfRule type="cellIs" dxfId="146" priority="20" operator="between">
      <formula>20</formula>
      <formula>30</formula>
    </cfRule>
    <cfRule type="cellIs" dxfId="145" priority="19" operator="greaterThan">
      <formula>35</formula>
    </cfRule>
    <cfRule type="cellIs" dxfId="144" priority="18" operator="lessThanOrEqual">
      <formula>20</formula>
    </cfRule>
    <cfRule type="cellIs" dxfId="143" priority="17" operator="between">
      <formula>30</formula>
      <formula>35</formula>
    </cfRule>
    <cfRule type="cellIs" dxfId="142" priority="16" operator="notBetween">
      <formula>0</formula>
      <formula>1000</formula>
    </cfRule>
  </conditionalFormatting>
  <conditionalFormatting sqref="L10">
    <cfRule type="containsText" dxfId="141" priority="134" operator="containsText" text="&gt;">
      <formula>NOT(ISERROR(SEARCH("&gt;",L10)))</formula>
    </cfRule>
    <cfRule type="containsText" dxfId="140" priority="135" operator="containsText" text="&lt;">
      <formula>NOT(ISERROR(SEARCH("&lt;",L10)))</formula>
    </cfRule>
    <cfRule type="containsText" dxfId="139" priority="136" operator="containsText" text="OK">
      <formula>NOT(ISERROR(SEARCH("OK",L10)))</formula>
    </cfRule>
  </conditionalFormatting>
  <conditionalFormatting sqref="L39">
    <cfRule type="containsText" dxfId="138" priority="87" operator="containsText" text="&gt;">
      <formula>NOT(ISERROR(SEARCH("&gt;",L39)))</formula>
    </cfRule>
    <cfRule type="containsText" dxfId="137" priority="89" operator="containsText" text="OK">
      <formula>NOT(ISERROR(SEARCH("OK",L39)))</formula>
    </cfRule>
    <cfRule type="containsText" dxfId="136" priority="88" operator="containsText" text="&lt;">
      <formula>NOT(ISERROR(SEARCH("&lt;",L39)))</formula>
    </cfRule>
  </conditionalFormatting>
  <conditionalFormatting sqref="N22">
    <cfRule type="cellIs" dxfId="135" priority="37" operator="between">
      <formula>30</formula>
      <formula>35</formula>
    </cfRule>
    <cfRule type="cellIs" dxfId="134" priority="36" operator="notBetween">
      <formula>0</formula>
      <formula>1000</formula>
    </cfRule>
    <cfRule type="cellIs" dxfId="133" priority="38" operator="lessThanOrEqual">
      <formula>20</formula>
    </cfRule>
    <cfRule type="cellIs" dxfId="132" priority="39" operator="greaterThan">
      <formula>35</formula>
    </cfRule>
    <cfRule type="cellIs" dxfId="131" priority="40" operator="between">
      <formula>20</formula>
      <formula>30</formula>
    </cfRule>
  </conditionalFormatting>
  <conditionalFormatting sqref="N51">
    <cfRule type="cellIs" dxfId="130" priority="12" operator="between">
      <formula>30</formula>
      <formula>35</formula>
    </cfRule>
    <cfRule type="cellIs" dxfId="129" priority="15" operator="between">
      <formula>20</formula>
      <formula>30</formula>
    </cfRule>
    <cfRule type="cellIs" dxfId="128" priority="14" operator="greaterThan">
      <formula>35</formula>
    </cfRule>
    <cfRule type="cellIs" dxfId="127" priority="13" operator="lessThanOrEqual">
      <formula>20</formula>
    </cfRule>
    <cfRule type="cellIs" dxfId="126" priority="11" operator="notBetween">
      <formula>0</formula>
      <formula>1000</formula>
    </cfRule>
  </conditionalFormatting>
  <conditionalFormatting sqref="Q10">
    <cfRule type="containsText" dxfId="125" priority="131" operator="containsText" text="&gt;">
      <formula>NOT(ISERROR(SEARCH("&gt;",Q10)))</formula>
    </cfRule>
    <cfRule type="containsText" dxfId="124" priority="132" operator="containsText" text="&lt;">
      <formula>NOT(ISERROR(SEARCH("&lt;",Q10)))</formula>
    </cfRule>
    <cfRule type="containsText" dxfId="123" priority="133" operator="containsText" text="OK">
      <formula>NOT(ISERROR(SEARCH("OK",Q10)))</formula>
    </cfRule>
  </conditionalFormatting>
  <conditionalFormatting sqref="Q39">
    <cfRule type="containsText" dxfId="122" priority="84" operator="containsText" text="&gt;">
      <formula>NOT(ISERROR(SEARCH("&gt;",Q39)))</formula>
    </cfRule>
    <cfRule type="containsText" dxfId="121" priority="85" operator="containsText" text="&lt;">
      <formula>NOT(ISERROR(SEARCH("&lt;",Q39)))</formula>
    </cfRule>
    <cfRule type="containsText" dxfId="120" priority="86" operator="containsText" text="OK">
      <formula>NOT(ISERROR(SEARCH("OK",Q39)))</formula>
    </cfRule>
  </conditionalFormatting>
  <conditionalFormatting sqref="S22">
    <cfRule type="cellIs" dxfId="119" priority="32" operator="between">
      <formula>30</formula>
      <formula>35</formula>
    </cfRule>
    <cfRule type="cellIs" dxfId="118" priority="33" operator="lessThanOrEqual">
      <formula>20</formula>
    </cfRule>
    <cfRule type="cellIs" dxfId="117" priority="34" operator="greaterThan">
      <formula>35</formula>
    </cfRule>
    <cfRule type="cellIs" dxfId="116" priority="35" operator="between">
      <formula>20</formula>
      <formula>30</formula>
    </cfRule>
    <cfRule type="cellIs" dxfId="115" priority="31" operator="notBetween">
      <formula>0</formula>
      <formula>1000</formula>
    </cfRule>
  </conditionalFormatting>
  <conditionalFormatting sqref="S51">
    <cfRule type="cellIs" dxfId="114" priority="10" operator="between">
      <formula>20</formula>
      <formula>30</formula>
    </cfRule>
    <cfRule type="cellIs" dxfId="113" priority="9" operator="greaterThan">
      <formula>35</formula>
    </cfRule>
    <cfRule type="cellIs" dxfId="112" priority="8" operator="lessThanOrEqual">
      <formula>20</formula>
    </cfRule>
    <cfRule type="cellIs" dxfId="111" priority="7" operator="between">
      <formula>30</formula>
      <formula>35</formula>
    </cfRule>
    <cfRule type="cellIs" dxfId="110" priority="6" operator="notBetween">
      <formula>0</formula>
      <formula>1000</formula>
    </cfRule>
  </conditionalFormatting>
  <conditionalFormatting sqref="V10">
    <cfRule type="containsText" dxfId="109" priority="128" operator="containsText" text="&gt;">
      <formula>NOT(ISERROR(SEARCH("&gt;",V10)))</formula>
    </cfRule>
    <cfRule type="containsText" dxfId="108" priority="129" operator="containsText" text="&lt;">
      <formula>NOT(ISERROR(SEARCH("&lt;",V10)))</formula>
    </cfRule>
    <cfRule type="containsText" dxfId="107" priority="130" operator="containsText" text="OK">
      <formula>NOT(ISERROR(SEARCH("OK",V10)))</formula>
    </cfRule>
  </conditionalFormatting>
  <conditionalFormatting sqref="V39">
    <cfRule type="containsText" dxfId="106" priority="83" operator="containsText" text="OK">
      <formula>NOT(ISERROR(SEARCH("OK",V39)))</formula>
    </cfRule>
    <cfRule type="containsText" dxfId="105" priority="81" operator="containsText" text="&gt;">
      <formula>NOT(ISERROR(SEARCH("&gt;",V39)))</formula>
    </cfRule>
    <cfRule type="containsText" dxfId="104" priority="82" operator="containsText" text="&lt;">
      <formula>NOT(ISERROR(SEARCH("&lt;",V39)))</formula>
    </cfRule>
  </conditionalFormatting>
  <conditionalFormatting sqref="X22">
    <cfRule type="cellIs" dxfId="103" priority="26" operator="notBetween">
      <formula>0</formula>
      <formula>1000</formula>
    </cfRule>
    <cfRule type="cellIs" dxfId="102" priority="27" operator="between">
      <formula>30</formula>
      <formula>35</formula>
    </cfRule>
    <cfRule type="cellIs" dxfId="101" priority="30" operator="between">
      <formula>20</formula>
      <formula>30</formula>
    </cfRule>
    <cfRule type="cellIs" dxfId="100" priority="29" operator="greaterThan">
      <formula>35</formula>
    </cfRule>
    <cfRule type="cellIs" dxfId="99" priority="28" operator="lessThanOrEqual">
      <formula>20</formula>
    </cfRule>
  </conditionalFormatting>
  <conditionalFormatting sqref="X51">
    <cfRule type="cellIs" dxfId="98" priority="2" operator="between">
      <formula>30</formula>
      <formula>35</formula>
    </cfRule>
    <cfRule type="cellIs" dxfId="97" priority="5" operator="between">
      <formula>20</formula>
      <formula>30</formula>
    </cfRule>
    <cfRule type="cellIs" dxfId="96" priority="1" operator="notBetween">
      <formula>0</formula>
      <formula>1000</formula>
    </cfRule>
    <cfRule type="cellIs" dxfId="95" priority="3" operator="lessThanOrEqual">
      <formula>20</formula>
    </cfRule>
    <cfRule type="cellIs" dxfId="94" priority="4" operator="greaterThan">
      <formula>35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7BB4-7DA6-4937-A807-1A1BAD911957}">
  <dimension ref="A1:Y65"/>
  <sheetViews>
    <sheetView zoomScale="112" zoomScaleNormal="90" workbookViewId="0">
      <selection activeCell="E6" sqref="E6"/>
    </sheetView>
  </sheetViews>
  <sheetFormatPr defaultColWidth="10.6640625" defaultRowHeight="15.5" x14ac:dyDescent="0.35"/>
  <sheetData>
    <row r="1" spans="1:25" x14ac:dyDescent="0.35">
      <c r="A1" s="79" t="s">
        <v>21</v>
      </c>
      <c r="B1" s="80"/>
      <c r="C1" s="80"/>
      <c r="D1" s="80"/>
      <c r="E1" s="1"/>
      <c r="F1" s="1"/>
      <c r="G1" s="1"/>
      <c r="H1" s="1"/>
      <c r="I1" s="1"/>
      <c r="J1" s="1"/>
      <c r="K1" s="69" t="s">
        <v>0</v>
      </c>
      <c r="L1" s="70"/>
      <c r="M1" s="2" t="s">
        <v>1</v>
      </c>
      <c r="N1" s="3" t="s">
        <v>2</v>
      </c>
      <c r="O1" s="4"/>
      <c r="P1" s="69" t="s">
        <v>0</v>
      </c>
      <c r="Q1" s="70"/>
      <c r="R1" s="2" t="s">
        <v>1</v>
      </c>
      <c r="S1" s="3" t="s">
        <v>2</v>
      </c>
      <c r="T1" s="7"/>
      <c r="U1" s="7"/>
      <c r="V1" s="7"/>
      <c r="W1" s="7"/>
      <c r="X1" s="7"/>
      <c r="Y1" s="7"/>
    </row>
    <row r="2" spans="1:25" ht="16" thickBot="1" x14ac:dyDescent="0.4">
      <c r="A2" s="81"/>
      <c r="B2" s="82"/>
      <c r="C2" s="82"/>
      <c r="D2" s="82"/>
      <c r="E2" s="4"/>
      <c r="F2" s="4"/>
      <c r="G2" s="4"/>
      <c r="H2" s="4"/>
      <c r="I2" s="4"/>
      <c r="J2" s="4"/>
      <c r="K2" s="75"/>
      <c r="L2" s="76"/>
      <c r="M2" s="5" t="str">
        <f>D11</f>
        <v/>
      </c>
      <c r="N2" s="6" t="str">
        <f>IF(M2="","",D9)</f>
        <v/>
      </c>
      <c r="O2" s="4"/>
      <c r="P2" s="75"/>
      <c r="Q2" s="76"/>
      <c r="R2" s="5" t="str">
        <f>D40</f>
        <v/>
      </c>
      <c r="S2" s="6" t="str">
        <f>IF(R2="","",I38)</f>
        <v/>
      </c>
      <c r="T2" s="7"/>
      <c r="U2" s="7"/>
      <c r="V2" s="7"/>
      <c r="W2" s="7"/>
      <c r="X2" s="7"/>
      <c r="Y2" s="7"/>
    </row>
    <row r="3" spans="1:25" ht="16" thickBot="1" x14ac:dyDescent="0.4">
      <c r="A3" s="8" t="s">
        <v>3</v>
      </c>
      <c r="B3" s="83">
        <f ca="1">TODAY()</f>
        <v>45645</v>
      </c>
      <c r="C3" s="83"/>
      <c r="D3" s="8"/>
      <c r="E3" s="9" t="s">
        <v>4</v>
      </c>
      <c r="F3" s="10"/>
      <c r="G3" s="10"/>
      <c r="H3" s="10"/>
      <c r="I3" s="11" t="str">
        <f>IFERROR((SUMPRODUCT(M2:M5,N2:N5)+SUMPRODUCT(R2:R5,S2:S5))/SUM(N2:N5,S2:S5),"")</f>
        <v/>
      </c>
      <c r="J3" s="4"/>
      <c r="K3" s="75"/>
      <c r="L3" s="76"/>
      <c r="M3" s="5" t="str">
        <f>I11</f>
        <v/>
      </c>
      <c r="N3" s="6" t="str">
        <f>IF(M3="","",I9)</f>
        <v/>
      </c>
      <c r="O3" s="4"/>
      <c r="P3" s="75"/>
      <c r="Q3" s="76"/>
      <c r="R3" s="5" t="str">
        <f>I40</f>
        <v/>
      </c>
      <c r="S3" s="6" t="str">
        <f>IF(R3="","",I38)</f>
        <v/>
      </c>
      <c r="T3" s="7"/>
      <c r="U3" s="7"/>
      <c r="V3" s="7"/>
      <c r="W3" s="7"/>
      <c r="X3" s="7"/>
      <c r="Y3" s="7"/>
    </row>
    <row r="4" spans="1:25" x14ac:dyDescent="0.35">
      <c r="A4" s="12" t="s">
        <v>5</v>
      </c>
      <c r="B4" s="13"/>
      <c r="C4" s="13"/>
      <c r="D4" s="13"/>
      <c r="E4" s="4"/>
      <c r="F4" s="4"/>
      <c r="G4" s="4" t="s">
        <v>18</v>
      </c>
      <c r="H4" s="4" t="s">
        <v>19</v>
      </c>
      <c r="I4" s="4" t="s">
        <v>20</v>
      </c>
      <c r="J4" s="4"/>
      <c r="K4" s="75"/>
      <c r="L4" s="76"/>
      <c r="M4" s="5" t="str">
        <f>N11</f>
        <v/>
      </c>
      <c r="N4" s="6" t="str">
        <f>IF(M4="","",N9)</f>
        <v/>
      </c>
      <c r="O4" s="4"/>
      <c r="P4" s="75"/>
      <c r="Q4" s="76"/>
      <c r="R4" s="5" t="str">
        <f>N40</f>
        <v/>
      </c>
      <c r="S4" s="6" t="str">
        <f>IF(R4="","",N38)</f>
        <v/>
      </c>
      <c r="T4" s="7"/>
      <c r="U4" s="7"/>
      <c r="V4" s="7"/>
      <c r="W4" s="7"/>
      <c r="X4" s="7"/>
      <c r="Y4" s="7"/>
    </row>
    <row r="5" spans="1:25" x14ac:dyDescent="0.35">
      <c r="A5" s="14" t="s">
        <v>6</v>
      </c>
      <c r="B5" s="15"/>
      <c r="C5" s="15"/>
      <c r="D5" s="15"/>
      <c r="E5" s="4"/>
      <c r="F5" s="4"/>
      <c r="G5" s="4" t="str">
        <f>'1 Sem'!I3</f>
        <v/>
      </c>
      <c r="H5" s="4">
        <f>SUM('1 Sem'!N2:N6,'1 Sem'!S2:S6)</f>
        <v>0</v>
      </c>
      <c r="I5" s="4" t="str">
        <f>IFERROR(ROUND((I3*SUM(N2:N6,S2:S6)+G5*H5)/(H5+SUM(N2:N6,S2:S6)),1),"")</f>
        <v/>
      </c>
      <c r="J5" s="4"/>
      <c r="K5" s="75"/>
      <c r="L5" s="76"/>
      <c r="M5" s="5" t="str">
        <f>S11</f>
        <v/>
      </c>
      <c r="N5" s="6" t="str">
        <f>IF(M5="","",S9)</f>
        <v/>
      </c>
      <c r="O5" s="4"/>
      <c r="P5" s="75"/>
      <c r="Q5" s="76"/>
      <c r="R5" s="5" t="str">
        <f>S40</f>
        <v/>
      </c>
      <c r="S5" s="6" t="str">
        <f>IF(R5="","",S38)</f>
        <v/>
      </c>
      <c r="T5" s="7"/>
      <c r="U5" s="7"/>
      <c r="V5" s="7"/>
      <c r="W5" s="7"/>
      <c r="X5" s="7"/>
      <c r="Y5" s="7"/>
    </row>
    <row r="6" spans="1:25" ht="16" thickBot="1" x14ac:dyDescent="0.4">
      <c r="A6" s="16"/>
      <c r="B6" s="17"/>
      <c r="C6" s="17"/>
      <c r="D6" s="17"/>
      <c r="E6" s="4"/>
      <c r="F6" s="4"/>
      <c r="G6" s="4"/>
      <c r="H6" s="4"/>
      <c r="I6" s="4"/>
      <c r="J6" s="4"/>
      <c r="K6" s="77"/>
      <c r="L6" s="78"/>
      <c r="M6" s="18" t="str">
        <f>X11</f>
        <v/>
      </c>
      <c r="N6" s="18" t="str">
        <f>IF(M5="","",X9)</f>
        <v/>
      </c>
      <c r="O6" s="4"/>
      <c r="P6" s="77"/>
      <c r="Q6" s="78"/>
      <c r="R6" s="18" t="str">
        <f>X40</f>
        <v/>
      </c>
      <c r="S6" s="18" t="str">
        <f>IF(R6="","",X38)</f>
        <v/>
      </c>
      <c r="T6" s="7"/>
      <c r="U6" s="7"/>
      <c r="V6" s="7"/>
      <c r="W6" s="7"/>
      <c r="X6" s="7"/>
      <c r="Y6" s="7"/>
    </row>
    <row r="7" spans="1:25" x14ac:dyDescent="0.35">
      <c r="A7" s="19"/>
      <c r="B7" s="7"/>
      <c r="C7" s="7"/>
      <c r="D7" s="7"/>
      <c r="E7" s="4"/>
      <c r="F7" s="4"/>
      <c r="G7" s="4"/>
      <c r="H7" s="4"/>
      <c r="I7" s="4"/>
      <c r="J7" s="4"/>
      <c r="K7" s="7"/>
      <c r="L7" s="7"/>
      <c r="M7" s="7"/>
      <c r="N7" s="7"/>
      <c r="O7" s="4"/>
      <c r="P7" s="7"/>
      <c r="Q7" s="7"/>
      <c r="R7" s="7"/>
      <c r="S7" s="7"/>
      <c r="T7" s="4"/>
      <c r="U7" s="7"/>
      <c r="V7" s="7"/>
      <c r="W7" s="7"/>
      <c r="X7" s="7"/>
      <c r="Y7" s="7"/>
    </row>
    <row r="8" spans="1:25" x14ac:dyDescent="0.35">
      <c r="A8" s="71" t="s">
        <v>22</v>
      </c>
      <c r="B8" s="72"/>
      <c r="C8" s="72"/>
      <c r="D8" s="20" t="s">
        <v>7</v>
      </c>
      <c r="E8" s="4"/>
      <c r="F8" s="68"/>
      <c r="G8" s="68"/>
      <c r="H8" s="68"/>
      <c r="I8" s="20" t="s">
        <v>7</v>
      </c>
      <c r="J8" s="4"/>
      <c r="K8" s="68"/>
      <c r="L8" s="68"/>
      <c r="M8" s="68"/>
      <c r="N8" s="20" t="s">
        <v>7</v>
      </c>
      <c r="O8" s="4"/>
      <c r="P8" s="68"/>
      <c r="Q8" s="68"/>
      <c r="R8" s="68"/>
      <c r="S8" s="20" t="s">
        <v>7</v>
      </c>
      <c r="T8" s="4"/>
      <c r="U8" s="68"/>
      <c r="V8" s="68"/>
      <c r="W8" s="68"/>
      <c r="X8" s="20" t="s">
        <v>7</v>
      </c>
      <c r="Y8" s="7"/>
    </row>
    <row r="9" spans="1:25" x14ac:dyDescent="0.35">
      <c r="A9" s="73"/>
      <c r="B9" s="74"/>
      <c r="C9" s="74"/>
      <c r="D9" s="21">
        <v>10</v>
      </c>
      <c r="E9" s="4"/>
      <c r="F9" s="68"/>
      <c r="G9" s="68"/>
      <c r="H9" s="68"/>
      <c r="I9" s="21">
        <v>10</v>
      </c>
      <c r="J9" s="4"/>
      <c r="K9" s="68"/>
      <c r="L9" s="68"/>
      <c r="M9" s="68"/>
      <c r="N9" s="21">
        <v>10</v>
      </c>
      <c r="O9" s="4"/>
      <c r="P9" s="68"/>
      <c r="Q9" s="68"/>
      <c r="R9" s="68"/>
      <c r="S9" s="21">
        <v>10</v>
      </c>
      <c r="T9" s="4"/>
      <c r="U9" s="68"/>
      <c r="V9" s="68"/>
      <c r="W9" s="68"/>
      <c r="X9" s="21">
        <v>10</v>
      </c>
      <c r="Y9" s="7"/>
    </row>
    <row r="10" spans="1:25" ht="26" x14ac:dyDescent="0.35">
      <c r="A10" s="22"/>
      <c r="B10" s="23" t="str">
        <f>IF(SUM(B12:B29)&gt;100%,"suma&gt;100%",IF(SUM(B12:B29)&lt;100%,"suma&lt;100%","OK suma 100%"))</f>
        <v>suma&lt;100%</v>
      </c>
      <c r="C10" s="24"/>
      <c r="D10" s="25" t="s">
        <v>8</v>
      </c>
      <c r="E10" s="4"/>
      <c r="F10" s="22"/>
      <c r="G10" s="26" t="str">
        <f>IF(SUM(G12:G29)&gt;100%,"suma&gt;100%",IF(SUM(G12:G29)&lt;100%,"suma&lt;100%","OK %"))</f>
        <v>suma&lt;100%</v>
      </c>
      <c r="H10" s="22"/>
      <c r="I10" s="25" t="s">
        <v>8</v>
      </c>
      <c r="J10" s="4"/>
      <c r="K10" s="22"/>
      <c r="L10" s="26" t="str">
        <f>IF(SUM(L12:L29)&gt;100%,"suma&gt;100%",IF(SUM(L12:L29)&lt;100%,"suma&lt;100%","OK %"))</f>
        <v>suma&lt;100%</v>
      </c>
      <c r="M10" s="22"/>
      <c r="N10" s="25" t="s">
        <v>8</v>
      </c>
      <c r="O10" s="4"/>
      <c r="P10" s="22"/>
      <c r="Q10" s="23" t="str">
        <f>IF(SUM(Q12:Q29)&gt;100%,"suma&gt;100%",IF(SUM(Q12:Q29)&lt;100%,"suma&lt;100%","OK %"))</f>
        <v>suma&lt;100%</v>
      </c>
      <c r="R10" s="22"/>
      <c r="S10" s="25" t="s">
        <v>8</v>
      </c>
      <c r="T10" s="4"/>
      <c r="U10" s="22"/>
      <c r="V10" s="23" t="str">
        <f>IF(SUM(V12:V29)&gt;100%,"suma&gt;100%",IF(SUM(V12:V29)&lt;100%,"suma&lt;100%","OK %"))</f>
        <v>suma&lt;100%</v>
      </c>
      <c r="W10" s="22"/>
      <c r="X10" s="25" t="s">
        <v>8</v>
      </c>
      <c r="Y10" s="7"/>
    </row>
    <row r="11" spans="1:25" x14ac:dyDescent="0.35">
      <c r="A11" s="27" t="s">
        <v>9</v>
      </c>
      <c r="B11" s="27" t="s">
        <v>10</v>
      </c>
      <c r="C11" s="28" t="s">
        <v>11</v>
      </c>
      <c r="D11" s="66" t="str">
        <f>IFERROR(ROUND(SUMPRODUCT(B12:B29,C12:C29)/(SUMIF(C12:C29,"&gt;0",B12:B29)),0),"")</f>
        <v/>
      </c>
      <c r="E11" s="4"/>
      <c r="F11" s="27" t="s">
        <v>9</v>
      </c>
      <c r="G11" s="27" t="s">
        <v>10</v>
      </c>
      <c r="H11" s="27" t="s">
        <v>11</v>
      </c>
      <c r="I11" s="66" t="str">
        <f>IFERROR(ROUND(SUMPRODUCT(G12:G29,H12:H29)/(SUMIF(H12:H29,"&gt;0",G12:G29)),0),"")</f>
        <v/>
      </c>
      <c r="J11" s="4"/>
      <c r="K11" s="27" t="s">
        <v>9</v>
      </c>
      <c r="L11" s="27" t="s">
        <v>10</v>
      </c>
      <c r="M11" s="27" t="s">
        <v>11</v>
      </c>
      <c r="N11" s="66" t="str">
        <f>IFERROR(ROUND(SUMPRODUCT(L12:L29,M12:M29)/(SUMIF(M12:M29,"&gt;0",L12:L29)),0),"")</f>
        <v/>
      </c>
      <c r="O11" s="4"/>
      <c r="P11" s="27" t="s">
        <v>9</v>
      </c>
      <c r="Q11" s="27" t="s">
        <v>10</v>
      </c>
      <c r="R11" s="27" t="s">
        <v>11</v>
      </c>
      <c r="S11" s="66" t="str">
        <f>IFERROR(ROUND(SUMPRODUCT(Q12:Q29,R12:R29)/(SUMIF(R12:R29,"&gt;0",Q12:Q29)),0),"")</f>
        <v/>
      </c>
      <c r="T11" s="4"/>
      <c r="U11" s="27" t="s">
        <v>9</v>
      </c>
      <c r="V11" s="27" t="s">
        <v>10</v>
      </c>
      <c r="W11" s="27" t="s">
        <v>11</v>
      </c>
      <c r="X11" s="66" t="str">
        <f>IFERROR(ROUND(SUMPRODUCT(V12:V29,W12:W29)/(SUMIF(W12:W29,"&gt;0",V12:V29)),0),"")</f>
        <v/>
      </c>
      <c r="Y11" s="7"/>
    </row>
    <row r="12" spans="1:25" x14ac:dyDescent="0.35">
      <c r="A12" s="30"/>
      <c r="B12" s="31"/>
      <c r="C12" s="32"/>
      <c r="D12" s="66"/>
      <c r="E12" s="4"/>
      <c r="F12" s="30"/>
      <c r="G12" s="31"/>
      <c r="H12" s="33"/>
      <c r="I12" s="66"/>
      <c r="J12" s="4"/>
      <c r="K12" s="30"/>
      <c r="L12" s="31"/>
      <c r="M12" s="33"/>
      <c r="N12" s="66"/>
      <c r="O12" s="4"/>
      <c r="P12" s="30"/>
      <c r="Q12" s="31"/>
      <c r="R12" s="33"/>
      <c r="S12" s="66"/>
      <c r="T12" s="4"/>
      <c r="U12" s="30"/>
      <c r="V12" s="31"/>
      <c r="W12" s="33"/>
      <c r="X12" s="66"/>
      <c r="Y12" s="7"/>
    </row>
    <row r="13" spans="1:25" x14ac:dyDescent="0.35">
      <c r="A13" s="30"/>
      <c r="B13" s="31"/>
      <c r="C13" s="32"/>
      <c r="D13" s="29"/>
      <c r="E13" s="4"/>
      <c r="F13" s="30"/>
      <c r="G13" s="31"/>
      <c r="H13" s="33"/>
      <c r="I13" s="29"/>
      <c r="J13" s="4"/>
      <c r="K13" s="30"/>
      <c r="L13" s="31"/>
      <c r="M13" s="33"/>
      <c r="N13" s="29"/>
      <c r="O13" s="4"/>
      <c r="P13" s="30"/>
      <c r="Q13" s="31"/>
      <c r="R13" s="33"/>
      <c r="S13" s="29"/>
      <c r="T13" s="4"/>
      <c r="U13" s="30"/>
      <c r="V13" s="31"/>
      <c r="W13" s="33"/>
      <c r="X13" s="29"/>
      <c r="Y13" s="7"/>
    </row>
    <row r="14" spans="1:25" x14ac:dyDescent="0.35">
      <c r="A14" s="30"/>
      <c r="B14" s="31"/>
      <c r="C14" s="32"/>
      <c r="D14" s="29"/>
      <c r="E14" s="4"/>
      <c r="F14" s="30"/>
      <c r="G14" s="31"/>
      <c r="H14" s="33"/>
      <c r="I14" s="29"/>
      <c r="J14" s="4"/>
      <c r="K14" s="30"/>
      <c r="L14" s="31"/>
      <c r="M14" s="33"/>
      <c r="N14" s="29"/>
      <c r="O14" s="4"/>
      <c r="P14" s="30"/>
      <c r="Q14" s="31"/>
      <c r="R14" s="33"/>
      <c r="S14" s="29"/>
      <c r="T14" s="4"/>
      <c r="U14" s="30"/>
      <c r="V14" s="31"/>
      <c r="W14" s="33"/>
      <c r="X14" s="29"/>
      <c r="Y14" s="7"/>
    </row>
    <row r="15" spans="1:25" x14ac:dyDescent="0.35">
      <c r="A15" s="30"/>
      <c r="B15" s="31"/>
      <c r="C15" s="32"/>
      <c r="D15" s="29"/>
      <c r="E15" s="4"/>
      <c r="F15" s="30"/>
      <c r="G15" s="31"/>
      <c r="H15" s="33"/>
      <c r="I15" s="29"/>
      <c r="J15" s="4"/>
      <c r="K15" s="30"/>
      <c r="L15" s="31"/>
      <c r="M15" s="33"/>
      <c r="N15" s="29"/>
      <c r="O15" s="4"/>
      <c r="P15" s="30"/>
      <c r="Q15" s="31"/>
      <c r="R15" s="33"/>
      <c r="S15" s="29"/>
      <c r="T15" s="4"/>
      <c r="U15" s="30"/>
      <c r="V15" s="31"/>
      <c r="W15" s="33"/>
      <c r="X15" s="29"/>
      <c r="Y15" s="7"/>
    </row>
    <row r="16" spans="1:25" x14ac:dyDescent="0.35">
      <c r="A16" s="30"/>
      <c r="B16" s="31"/>
      <c r="C16" s="32"/>
      <c r="D16" s="29"/>
      <c r="E16" s="4"/>
      <c r="F16" s="30"/>
      <c r="G16" s="31"/>
      <c r="H16" s="33"/>
      <c r="I16" s="29"/>
      <c r="J16" s="4"/>
      <c r="K16" s="30"/>
      <c r="L16" s="31"/>
      <c r="M16" s="33"/>
      <c r="N16" s="29"/>
      <c r="O16" s="4"/>
      <c r="P16" s="30"/>
      <c r="Q16" s="31"/>
      <c r="R16" s="33"/>
      <c r="S16" s="29"/>
      <c r="T16" s="4"/>
      <c r="U16" s="30"/>
      <c r="V16" s="34"/>
      <c r="W16" s="33"/>
      <c r="X16" s="29"/>
      <c r="Y16" s="7"/>
    </row>
    <row r="17" spans="1:25" x14ac:dyDescent="0.35">
      <c r="A17" s="30"/>
      <c r="B17" s="31"/>
      <c r="C17" s="32"/>
      <c r="D17" s="29"/>
      <c r="E17" s="4"/>
      <c r="F17" s="30"/>
      <c r="G17" s="31"/>
      <c r="H17" s="33"/>
      <c r="I17" s="29"/>
      <c r="J17" s="4"/>
      <c r="K17" s="30"/>
      <c r="L17" s="31"/>
      <c r="M17" s="33"/>
      <c r="N17" s="29"/>
      <c r="O17" s="4"/>
      <c r="P17" s="30"/>
      <c r="Q17" s="31"/>
      <c r="R17" s="33"/>
      <c r="S17" s="29"/>
      <c r="T17" s="4"/>
      <c r="U17" s="30"/>
      <c r="V17" s="31"/>
      <c r="W17" s="33"/>
      <c r="X17" s="29"/>
      <c r="Y17" s="7"/>
    </row>
    <row r="18" spans="1:25" x14ac:dyDescent="0.35">
      <c r="A18" s="30"/>
      <c r="B18" s="31"/>
      <c r="C18" s="32"/>
      <c r="D18" s="29"/>
      <c r="E18" s="4"/>
      <c r="F18" s="30"/>
      <c r="G18" s="31"/>
      <c r="H18" s="33"/>
      <c r="I18" s="29"/>
      <c r="J18" s="4"/>
      <c r="K18" s="30"/>
      <c r="L18" s="31"/>
      <c r="M18" s="33"/>
      <c r="N18" s="29"/>
      <c r="O18" s="4"/>
      <c r="P18" s="30"/>
      <c r="Q18" s="31"/>
      <c r="R18" s="33"/>
      <c r="S18" s="29"/>
      <c r="T18" s="4"/>
      <c r="U18" s="30"/>
      <c r="V18" s="31"/>
      <c r="W18" s="33"/>
      <c r="X18" s="29"/>
      <c r="Y18" s="7"/>
    </row>
    <row r="19" spans="1:25" x14ac:dyDescent="0.35">
      <c r="A19" s="30"/>
      <c r="B19" s="31"/>
      <c r="C19" s="39"/>
      <c r="D19" s="29"/>
      <c r="E19" s="4"/>
      <c r="F19" s="30"/>
      <c r="G19" s="31"/>
      <c r="H19" s="33"/>
      <c r="I19" s="29"/>
      <c r="J19" s="4"/>
      <c r="K19" s="30"/>
      <c r="L19" s="31"/>
      <c r="M19" s="33"/>
      <c r="N19" s="29"/>
      <c r="O19" s="4"/>
      <c r="P19" s="30"/>
      <c r="Q19" s="31"/>
      <c r="R19" s="33"/>
      <c r="S19" s="29"/>
      <c r="T19" s="4"/>
      <c r="U19" s="30"/>
      <c r="V19" s="31"/>
      <c r="W19" s="33"/>
      <c r="X19" s="29"/>
      <c r="Y19" s="7"/>
    </row>
    <row r="20" spans="1:25" x14ac:dyDescent="0.35">
      <c r="A20" s="30"/>
      <c r="B20" s="31"/>
      <c r="C20" s="32"/>
      <c r="D20" s="29"/>
      <c r="E20" s="4"/>
      <c r="F20" s="30"/>
      <c r="G20" s="31"/>
      <c r="H20" s="33"/>
      <c r="I20" s="29"/>
      <c r="J20" s="4"/>
      <c r="K20" s="30"/>
      <c r="L20" s="31"/>
      <c r="M20" s="33"/>
      <c r="N20" s="29"/>
      <c r="O20" s="4"/>
      <c r="P20" s="30"/>
      <c r="Q20" s="31"/>
      <c r="R20" s="33"/>
      <c r="S20" s="29"/>
      <c r="T20" s="4"/>
      <c r="U20" s="30"/>
      <c r="V20" s="31"/>
      <c r="W20" s="33"/>
      <c r="X20" s="29"/>
      <c r="Y20" s="7"/>
    </row>
    <row r="21" spans="1:25" x14ac:dyDescent="0.35">
      <c r="A21" s="30"/>
      <c r="B21" s="31"/>
      <c r="C21" s="32"/>
      <c r="D21" s="25" t="s">
        <v>12</v>
      </c>
      <c r="E21" s="4"/>
      <c r="F21" s="30"/>
      <c r="G21" s="31"/>
      <c r="H21" s="33"/>
      <c r="I21" s="25" t="s">
        <v>12</v>
      </c>
      <c r="J21" s="4"/>
      <c r="K21" s="30"/>
      <c r="L21" s="31"/>
      <c r="M21" s="33"/>
      <c r="N21" s="25" t="s">
        <v>12</v>
      </c>
      <c r="O21" s="4"/>
      <c r="P21" s="30"/>
      <c r="Q21" s="31"/>
      <c r="R21" s="33"/>
      <c r="S21" s="25" t="s">
        <v>12</v>
      </c>
      <c r="T21" s="4"/>
      <c r="U21" s="30"/>
      <c r="V21" s="31"/>
      <c r="W21" s="33"/>
      <c r="X21" s="25" t="s">
        <v>12</v>
      </c>
      <c r="Y21" s="7"/>
    </row>
    <row r="22" spans="1:25" x14ac:dyDescent="0.35">
      <c r="A22" s="30"/>
      <c r="B22" s="31"/>
      <c r="C22" s="32"/>
      <c r="D22" s="67" t="str">
        <f>IFERROR(IF(D11="","",IF(((39.5-SUMPRODUCT(B12:B29,C12:C29))/(1-(SUMIF(C12:C29,"&gt;0",B12:B29))))&lt;10,10,(39.5-SUMPRODUCT(B12:B29,C12:C29))/(1-(SUMIF(C12:C29,"&gt;0",B12:B29))))),"Curso completado")</f>
        <v/>
      </c>
      <c r="E22" s="4"/>
      <c r="F22" s="30"/>
      <c r="G22" s="31"/>
      <c r="H22" s="33"/>
      <c r="I22" s="67" t="str">
        <f>IFERROR(IF(I11="","",IF(((39.5-SUMPRODUCT(G12:G29,H12:H29))/(1-(SUMIF(H12:H29,"&gt;0",G12:G29))))&lt;10,10,(39.5-SUMPRODUCT(G12:G29,H12:H29))/(1-(SUMIF(H12:H29,"&gt;0",G12:G29))))),"Curso completado")</f>
        <v/>
      </c>
      <c r="J22" s="4"/>
      <c r="K22" s="30"/>
      <c r="L22" s="31"/>
      <c r="M22" s="33"/>
      <c r="N22" s="67" t="str">
        <f>IFERROR(IF(N11="","",IF(((39.5-SUMPRODUCT(L12:L29,M12:M29))/(1-(SUMIF(M12:M29,"&gt;0",L12:L29))))&lt;10,10,(39.5-SUMPRODUCT(L12:L29,M12:M29))/(1-(SUMIF(M12:M29,"&gt;0",L12:L29))))),"Curso completado")</f>
        <v/>
      </c>
      <c r="O22" s="4"/>
      <c r="P22" s="35"/>
      <c r="Q22" s="36"/>
      <c r="R22" s="33"/>
      <c r="S22" s="67" t="str">
        <f>IFERROR(IF(S11="","",IF(((39.5-SUMPRODUCT(Q12:Q29,R12:R29))/(1-(SUMIF(R12:R29,"&gt;0",Q12:Q29))))&lt;10,10,(39.5-SUMPRODUCT(Q12:Q29,R12:R29))/(1-(SUMIF(R12:R29,"&gt;0",Q12:Q29))))),"Curso completado")</f>
        <v/>
      </c>
      <c r="T22" s="4"/>
      <c r="U22" s="30"/>
      <c r="V22" s="31"/>
      <c r="W22" s="33"/>
      <c r="X22" s="67" t="str">
        <f>IFERROR(IF(X11="","",IF(((39.5-SUMPRODUCT(V12:V29,W12:W29))/(1-(SUMIF(W12:W29,"&gt;0",V12:V29))))&lt;10,10,(39.5-SUMPRODUCT(V12:V29,W12:W29))/(1-(SUMIF(W12:W29,"&gt;0",V12:V29))))),"Curso completado")</f>
        <v/>
      </c>
      <c r="Y22" s="7"/>
    </row>
    <row r="23" spans="1:25" x14ac:dyDescent="0.35">
      <c r="A23" s="30"/>
      <c r="B23" s="31"/>
      <c r="C23" s="32"/>
      <c r="D23" s="67"/>
      <c r="E23" s="4"/>
      <c r="F23" s="30"/>
      <c r="G23" s="31"/>
      <c r="H23" s="33"/>
      <c r="I23" s="67"/>
      <c r="J23" s="4"/>
      <c r="K23" s="30"/>
      <c r="L23" s="31"/>
      <c r="M23" s="33"/>
      <c r="N23" s="67"/>
      <c r="O23" s="4"/>
      <c r="P23" s="30"/>
      <c r="Q23" s="31"/>
      <c r="R23" s="33"/>
      <c r="S23" s="67"/>
      <c r="T23" s="4"/>
      <c r="U23" s="30"/>
      <c r="V23" s="31"/>
      <c r="W23" s="33"/>
      <c r="X23" s="67"/>
      <c r="Y23" s="7"/>
    </row>
    <row r="24" spans="1:25" x14ac:dyDescent="0.35">
      <c r="A24" s="30"/>
      <c r="B24" s="31"/>
      <c r="C24" s="32"/>
      <c r="D24" s="37"/>
      <c r="E24" s="4"/>
      <c r="F24" s="30"/>
      <c r="G24" s="31"/>
      <c r="H24" s="33"/>
      <c r="I24" s="37"/>
      <c r="J24" s="4"/>
      <c r="K24" s="30"/>
      <c r="L24" s="31"/>
      <c r="M24" s="33"/>
      <c r="N24" s="37"/>
      <c r="O24" s="4"/>
      <c r="P24" s="30"/>
      <c r="Q24" s="31"/>
      <c r="R24" s="33"/>
      <c r="S24" s="37"/>
      <c r="T24" s="4"/>
      <c r="U24" s="30"/>
      <c r="V24" s="31"/>
      <c r="W24" s="33"/>
      <c r="X24" s="37"/>
      <c r="Y24" s="7"/>
    </row>
    <row r="25" spans="1:25" x14ac:dyDescent="0.35">
      <c r="A25" s="30"/>
      <c r="B25" s="31"/>
      <c r="C25" s="32"/>
      <c r="D25" s="37"/>
      <c r="E25" s="4"/>
      <c r="F25" s="30"/>
      <c r="G25" s="31"/>
      <c r="H25" s="33"/>
      <c r="I25" s="37"/>
      <c r="J25" s="4"/>
      <c r="K25" s="30"/>
      <c r="L25" s="31"/>
      <c r="M25" s="33"/>
      <c r="N25" s="37"/>
      <c r="O25" s="4"/>
      <c r="P25" s="30"/>
      <c r="Q25" s="31"/>
      <c r="R25" s="33"/>
      <c r="S25" s="37"/>
      <c r="T25" s="4"/>
      <c r="U25" s="30"/>
      <c r="V25" s="31"/>
      <c r="W25" s="33"/>
      <c r="X25" s="37"/>
      <c r="Y25" s="7"/>
    </row>
    <row r="26" spans="1:25" x14ac:dyDescent="0.35">
      <c r="A26" s="30"/>
      <c r="B26" s="31"/>
      <c r="C26" s="32"/>
      <c r="D26" s="37"/>
      <c r="E26" s="4"/>
      <c r="F26" s="30"/>
      <c r="G26" s="31"/>
      <c r="H26" s="33"/>
      <c r="I26" s="37"/>
      <c r="J26" s="4"/>
      <c r="K26" s="30"/>
      <c r="L26" s="31"/>
      <c r="M26" s="33"/>
      <c r="N26" s="37"/>
      <c r="O26" s="4"/>
      <c r="P26" s="30"/>
      <c r="Q26" s="31"/>
      <c r="R26" s="33"/>
      <c r="S26" s="37"/>
      <c r="T26" s="4"/>
      <c r="U26" s="30"/>
      <c r="V26" s="31"/>
      <c r="W26" s="33"/>
      <c r="X26" s="37"/>
      <c r="Y26" s="7"/>
    </row>
    <row r="27" spans="1:25" x14ac:dyDescent="0.35">
      <c r="A27" s="30"/>
      <c r="B27" s="31"/>
      <c r="C27" s="32"/>
      <c r="D27" s="37"/>
      <c r="E27" s="4"/>
      <c r="F27" s="30"/>
      <c r="G27" s="31"/>
      <c r="H27" s="33"/>
      <c r="I27" s="37"/>
      <c r="J27" s="4"/>
      <c r="K27" s="30"/>
      <c r="L27" s="31"/>
      <c r="M27" s="33"/>
      <c r="N27" s="37"/>
      <c r="O27" s="4"/>
      <c r="P27" s="30"/>
      <c r="Q27" s="31"/>
      <c r="R27" s="33"/>
      <c r="S27" s="37"/>
      <c r="T27" s="4"/>
      <c r="U27" s="30"/>
      <c r="V27" s="31"/>
      <c r="W27" s="33"/>
      <c r="X27" s="37"/>
      <c r="Y27" s="7"/>
    </row>
    <row r="28" spans="1:25" x14ac:dyDescent="0.35">
      <c r="A28" s="30"/>
      <c r="B28" s="31"/>
      <c r="C28" s="32"/>
      <c r="D28" s="37"/>
      <c r="E28" s="4"/>
      <c r="F28" s="30"/>
      <c r="G28" s="31"/>
      <c r="H28" s="33"/>
      <c r="I28" s="37"/>
      <c r="J28" s="4"/>
      <c r="K28" s="30"/>
      <c r="L28" s="31"/>
      <c r="M28" s="33"/>
      <c r="N28" s="37"/>
      <c r="O28" s="4"/>
      <c r="P28" s="30"/>
      <c r="Q28" s="31"/>
      <c r="R28" s="33"/>
      <c r="S28" s="37"/>
      <c r="T28" s="4"/>
      <c r="U28" s="30"/>
      <c r="V28" s="31"/>
      <c r="W28" s="33"/>
      <c r="X28" s="37"/>
      <c r="Y28" s="7"/>
    </row>
    <row r="29" spans="1:25" x14ac:dyDescent="0.35">
      <c r="A29" s="30"/>
      <c r="B29" s="31"/>
      <c r="C29" s="32"/>
      <c r="D29" s="37"/>
      <c r="E29" s="4"/>
      <c r="F29" s="30"/>
      <c r="G29" s="31"/>
      <c r="H29" s="33"/>
      <c r="I29" s="37"/>
      <c r="J29" s="4"/>
      <c r="K29" s="30"/>
      <c r="L29" s="31"/>
      <c r="M29" s="33"/>
      <c r="N29" s="37"/>
      <c r="O29" s="4"/>
      <c r="P29" s="30"/>
      <c r="Q29" s="31"/>
      <c r="R29" s="33"/>
      <c r="S29" s="37"/>
      <c r="T29" s="4"/>
      <c r="U29" s="30"/>
      <c r="V29" s="31"/>
      <c r="W29" s="33"/>
      <c r="X29" s="37"/>
      <c r="Y29" s="7"/>
    </row>
    <row r="30" spans="1:25" ht="48" customHeight="1" x14ac:dyDescent="0.35">
      <c r="A30" s="63" t="s">
        <v>13</v>
      </c>
      <c r="B30" s="64"/>
      <c r="C30" s="64"/>
      <c r="D30" s="65"/>
      <c r="E30" s="38"/>
      <c r="F30" s="63" t="s">
        <v>13</v>
      </c>
      <c r="G30" s="55"/>
      <c r="H30" s="55"/>
      <c r="I30" s="56"/>
      <c r="J30" s="38"/>
      <c r="K30" s="63" t="s">
        <v>13</v>
      </c>
      <c r="L30" s="55"/>
      <c r="M30" s="55"/>
      <c r="N30" s="56"/>
      <c r="O30" s="38"/>
      <c r="P30" s="61" t="s">
        <v>13</v>
      </c>
      <c r="Q30" s="58"/>
      <c r="R30" s="58"/>
      <c r="S30" s="59"/>
      <c r="T30" s="4"/>
      <c r="U30" s="61" t="s">
        <v>13</v>
      </c>
      <c r="V30" s="58"/>
      <c r="W30" s="58"/>
      <c r="X30" s="59"/>
      <c r="Y30" s="7"/>
    </row>
    <row r="31" spans="1:25" ht="44.5" customHeight="1" x14ac:dyDescent="0.35">
      <c r="A31" s="60" t="s">
        <v>14</v>
      </c>
      <c r="B31" s="55"/>
      <c r="C31" s="55"/>
      <c r="D31" s="56"/>
      <c r="E31" s="38"/>
      <c r="F31" s="60" t="s">
        <v>14</v>
      </c>
      <c r="G31" s="55"/>
      <c r="H31" s="55"/>
      <c r="I31" s="56"/>
      <c r="J31" s="38"/>
      <c r="K31" s="60" t="s">
        <v>14</v>
      </c>
      <c r="L31" s="55"/>
      <c r="M31" s="55"/>
      <c r="N31" s="56"/>
      <c r="O31" s="38"/>
      <c r="P31" s="61" t="s">
        <v>14</v>
      </c>
      <c r="Q31" s="62"/>
      <c r="R31" s="62"/>
      <c r="S31" s="59"/>
      <c r="T31" s="4"/>
      <c r="U31" s="61" t="s">
        <v>14</v>
      </c>
      <c r="V31" s="62"/>
      <c r="W31" s="62"/>
      <c r="X31" s="59"/>
      <c r="Y31" s="7"/>
    </row>
    <row r="32" spans="1:25" ht="59" customHeight="1" x14ac:dyDescent="0.35">
      <c r="A32" s="54" t="s">
        <v>15</v>
      </c>
      <c r="B32" s="55"/>
      <c r="C32" s="55"/>
      <c r="D32" s="56"/>
      <c r="E32" s="38"/>
      <c r="F32" s="54" t="s">
        <v>15</v>
      </c>
      <c r="G32" s="55"/>
      <c r="H32" s="55"/>
      <c r="I32" s="56"/>
      <c r="J32" s="38"/>
      <c r="K32" s="54" t="s">
        <v>15</v>
      </c>
      <c r="L32" s="55"/>
      <c r="M32" s="55"/>
      <c r="N32" s="56"/>
      <c r="O32" s="38"/>
      <c r="P32" s="57" t="s">
        <v>15</v>
      </c>
      <c r="Q32" s="58"/>
      <c r="R32" s="58"/>
      <c r="S32" s="59"/>
      <c r="T32" s="4"/>
      <c r="U32" s="57" t="s">
        <v>15</v>
      </c>
      <c r="V32" s="58"/>
      <c r="W32" s="58"/>
      <c r="X32" s="59"/>
      <c r="Y32" s="7"/>
    </row>
    <row r="33" spans="1:25" x14ac:dyDescent="0.35">
      <c r="A33" s="40" t="s">
        <v>16</v>
      </c>
      <c r="B33" s="41"/>
      <c r="C33" s="41"/>
      <c r="D33" s="42"/>
      <c r="E33" s="38"/>
      <c r="F33" s="40" t="s">
        <v>16</v>
      </c>
      <c r="G33" s="41"/>
      <c r="H33" s="41"/>
      <c r="I33" s="42"/>
      <c r="J33" s="38"/>
      <c r="K33" s="40" t="s">
        <v>16</v>
      </c>
      <c r="L33" s="41"/>
      <c r="M33" s="41"/>
      <c r="N33" s="42"/>
      <c r="O33" s="38"/>
      <c r="P33" s="47" t="s">
        <v>16</v>
      </c>
      <c r="Q33" s="48"/>
      <c r="R33" s="48"/>
      <c r="S33" s="49"/>
      <c r="T33" s="4"/>
      <c r="U33" s="47" t="s">
        <v>16</v>
      </c>
      <c r="V33" s="48"/>
      <c r="W33" s="48"/>
      <c r="X33" s="49"/>
      <c r="Y33" s="7"/>
    </row>
    <row r="34" spans="1:25" x14ac:dyDescent="0.35">
      <c r="A34" s="43"/>
      <c r="B34" s="41"/>
      <c r="C34" s="41"/>
      <c r="D34" s="42"/>
      <c r="E34" s="4"/>
      <c r="F34" s="43"/>
      <c r="G34" s="41"/>
      <c r="H34" s="41"/>
      <c r="I34" s="42"/>
      <c r="J34" s="4"/>
      <c r="K34" s="43"/>
      <c r="L34" s="41"/>
      <c r="M34" s="41"/>
      <c r="N34" s="42"/>
      <c r="O34" s="4"/>
      <c r="P34" s="50"/>
      <c r="Q34" s="48"/>
      <c r="R34" s="48"/>
      <c r="S34" s="49"/>
      <c r="T34" s="4"/>
      <c r="U34" s="50"/>
      <c r="V34" s="48"/>
      <c r="W34" s="48"/>
      <c r="X34" s="49"/>
      <c r="Y34" s="7"/>
    </row>
    <row r="35" spans="1:25" x14ac:dyDescent="0.35">
      <c r="A35" s="44"/>
      <c r="B35" s="45"/>
      <c r="C35" s="45"/>
      <c r="D35" s="46"/>
      <c r="E35" s="4"/>
      <c r="F35" s="44"/>
      <c r="G35" s="45"/>
      <c r="H35" s="45"/>
      <c r="I35" s="46"/>
      <c r="J35" s="4"/>
      <c r="K35" s="44"/>
      <c r="L35" s="45"/>
      <c r="M35" s="45"/>
      <c r="N35" s="46"/>
      <c r="O35" s="4"/>
      <c r="P35" s="51"/>
      <c r="Q35" s="52"/>
      <c r="R35" s="52"/>
      <c r="S35" s="53"/>
      <c r="T35" s="4"/>
      <c r="U35" s="51"/>
      <c r="V35" s="52"/>
      <c r="W35" s="52"/>
      <c r="X35" s="53"/>
      <c r="Y35" s="7"/>
    </row>
    <row r="36" spans="1:25" x14ac:dyDescent="0.35">
      <c r="A36" s="19"/>
      <c r="B36" s="7"/>
      <c r="C36" s="7"/>
      <c r="D36" s="7"/>
      <c r="E36" s="4"/>
      <c r="F36" s="7"/>
      <c r="G36" s="7"/>
      <c r="H36" s="7"/>
      <c r="I36" s="7"/>
      <c r="J36" s="4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35">
      <c r="A37" s="71"/>
      <c r="B37" s="72"/>
      <c r="C37" s="72"/>
      <c r="D37" s="20" t="s">
        <v>7</v>
      </c>
      <c r="E37" s="4"/>
      <c r="F37" s="68"/>
      <c r="G37" s="68"/>
      <c r="H37" s="68"/>
      <c r="I37" s="20" t="s">
        <v>7</v>
      </c>
      <c r="J37" s="4"/>
      <c r="K37" s="68"/>
      <c r="L37" s="68"/>
      <c r="M37" s="68"/>
      <c r="N37" s="20" t="s">
        <v>7</v>
      </c>
      <c r="O37" s="4"/>
      <c r="P37" s="68"/>
      <c r="Q37" s="68"/>
      <c r="R37" s="68"/>
      <c r="S37" s="20" t="s">
        <v>7</v>
      </c>
      <c r="T37" s="4"/>
      <c r="U37" s="68"/>
      <c r="V37" s="68"/>
      <c r="W37" s="68"/>
      <c r="X37" s="20" t="s">
        <v>7</v>
      </c>
      <c r="Y37" s="7"/>
    </row>
    <row r="38" spans="1:25" x14ac:dyDescent="0.35">
      <c r="A38" s="73"/>
      <c r="B38" s="74"/>
      <c r="C38" s="74"/>
      <c r="D38" s="21"/>
      <c r="E38" s="4"/>
      <c r="F38" s="68"/>
      <c r="G38" s="68"/>
      <c r="H38" s="68"/>
      <c r="I38" s="21"/>
      <c r="J38" s="4"/>
      <c r="K38" s="68"/>
      <c r="L38" s="68"/>
      <c r="M38" s="68"/>
      <c r="N38" s="21"/>
      <c r="O38" s="4"/>
      <c r="P38" s="68"/>
      <c r="Q38" s="68"/>
      <c r="R38" s="68"/>
      <c r="S38" s="21"/>
      <c r="T38" s="4"/>
      <c r="U38" s="68"/>
      <c r="V38" s="68"/>
      <c r="W38" s="68"/>
      <c r="X38" s="21"/>
      <c r="Y38" s="7"/>
    </row>
    <row r="39" spans="1:25" x14ac:dyDescent="0.35">
      <c r="A39" s="22"/>
      <c r="B39" s="23" t="str">
        <f>IF(SUM(B41:B58)&gt;100%,"suma&gt;100%",IF(SUM(B41:B58)&lt;100%,"suma&lt;100%","OK suma 100%"))</f>
        <v>suma&lt;100%</v>
      </c>
      <c r="C39" s="24"/>
      <c r="D39" s="25" t="s">
        <v>8</v>
      </c>
      <c r="E39" s="4"/>
      <c r="F39" s="22"/>
      <c r="G39" s="26" t="str">
        <f>IF(SUM(G41:G58)&gt;100%,"suma&gt;100%",IF(SUM(G41:G58)&lt;100%,"suma&lt;100%","OK %"))</f>
        <v>suma&lt;100%</v>
      </c>
      <c r="H39" s="22"/>
      <c r="I39" s="25" t="s">
        <v>8</v>
      </c>
      <c r="J39" s="4"/>
      <c r="K39" s="22"/>
      <c r="L39" s="26" t="str">
        <f>IF(SUM(L41:L58)&gt;100%,"suma&gt;100%",IF(SUM(L41:L58)&lt;100%,"suma&lt;100%","OK %"))</f>
        <v>suma&lt;100%</v>
      </c>
      <c r="M39" s="22"/>
      <c r="N39" s="25" t="s">
        <v>8</v>
      </c>
      <c r="O39" s="4"/>
      <c r="P39" s="22"/>
      <c r="Q39" s="23" t="str">
        <f>IF(SUM(Q41:Q58)&gt;100%,"suma&gt;100%",IF(SUM(Q41:Q58)&lt;100%,"suma&lt;100%","OK %"))</f>
        <v>suma&lt;100%</v>
      </c>
      <c r="R39" s="22"/>
      <c r="S39" s="25" t="s">
        <v>8</v>
      </c>
      <c r="T39" s="4"/>
      <c r="U39" s="22"/>
      <c r="V39" s="23" t="str">
        <f>IF(SUM(V41:V58)&gt;100%,"suma&gt;100%",IF(SUM(V41:V58)&lt;100%,"suma&lt;100%","OK %"))</f>
        <v>suma&lt;100%</v>
      </c>
      <c r="W39" s="22"/>
      <c r="X39" s="25" t="s">
        <v>8</v>
      </c>
      <c r="Y39" s="7"/>
    </row>
    <row r="40" spans="1:25" x14ac:dyDescent="0.35">
      <c r="A40" s="27" t="s">
        <v>9</v>
      </c>
      <c r="B40" s="27" t="s">
        <v>10</v>
      </c>
      <c r="C40" s="28" t="s">
        <v>11</v>
      </c>
      <c r="D40" s="66" t="str">
        <f>IFERROR(ROUND(SUMPRODUCT(B41:B58,C41:C58)/(SUMIF(C41:C58,"&gt;0",B41:B58)),0),"")</f>
        <v/>
      </c>
      <c r="E40" s="4"/>
      <c r="F40" s="27" t="s">
        <v>9</v>
      </c>
      <c r="G40" s="27" t="s">
        <v>10</v>
      </c>
      <c r="H40" s="27" t="s">
        <v>11</v>
      </c>
      <c r="I40" s="66" t="str">
        <f>IFERROR(ROUND(SUMPRODUCT(G41:G58,H41:H58)/(SUMIF(H41:H58,"&gt;0",G41:G58)),0),"")</f>
        <v/>
      </c>
      <c r="J40" s="4"/>
      <c r="K40" s="27" t="s">
        <v>9</v>
      </c>
      <c r="L40" s="27" t="s">
        <v>10</v>
      </c>
      <c r="M40" s="27" t="s">
        <v>11</v>
      </c>
      <c r="N40" s="66" t="str">
        <f>IFERROR(ROUND(SUMPRODUCT(L41:L58,M41:M58)/(SUMIF(M41:M58,"&gt;0",L41:L58)),0),"")</f>
        <v/>
      </c>
      <c r="O40" s="4"/>
      <c r="P40" s="27" t="s">
        <v>9</v>
      </c>
      <c r="Q40" s="27" t="s">
        <v>10</v>
      </c>
      <c r="R40" s="27" t="s">
        <v>11</v>
      </c>
      <c r="S40" s="66" t="str">
        <f>IFERROR(ROUND(SUMPRODUCT(Q41:Q58,R41:R58)/(SUMIF(R41:R58,"&gt;0",Q41:Q58)),0),"")</f>
        <v/>
      </c>
      <c r="T40" s="4"/>
      <c r="U40" s="27" t="s">
        <v>9</v>
      </c>
      <c r="V40" s="27" t="s">
        <v>10</v>
      </c>
      <c r="W40" s="27" t="s">
        <v>11</v>
      </c>
      <c r="X40" s="66" t="str">
        <f>IFERROR(ROUND(SUMPRODUCT(V41:V58,W41:W58)/(SUMIF(W41:W58,"&gt;0",V41:V58)),0),"")</f>
        <v/>
      </c>
      <c r="Y40" s="7"/>
    </row>
    <row r="41" spans="1:25" x14ac:dyDescent="0.35">
      <c r="A41" s="30"/>
      <c r="B41" s="31"/>
      <c r="C41" s="32"/>
      <c r="D41" s="66"/>
      <c r="E41" s="4"/>
      <c r="F41" s="30"/>
      <c r="G41" s="31"/>
      <c r="H41" s="33"/>
      <c r="I41" s="66"/>
      <c r="J41" s="4"/>
      <c r="K41" s="30"/>
      <c r="L41" s="31"/>
      <c r="M41" s="33"/>
      <c r="N41" s="66"/>
      <c r="O41" s="4"/>
      <c r="P41" s="30"/>
      <c r="Q41" s="31"/>
      <c r="R41" s="33"/>
      <c r="S41" s="66"/>
      <c r="T41" s="4"/>
      <c r="U41" s="30"/>
      <c r="V41" s="31"/>
      <c r="W41" s="33"/>
      <c r="X41" s="66"/>
      <c r="Y41" s="7"/>
    </row>
    <row r="42" spans="1:25" x14ac:dyDescent="0.35">
      <c r="A42" s="30"/>
      <c r="B42" s="31"/>
      <c r="C42" s="32"/>
      <c r="D42" s="29"/>
      <c r="E42" s="4"/>
      <c r="F42" s="30"/>
      <c r="G42" s="31"/>
      <c r="H42" s="33"/>
      <c r="I42" s="29"/>
      <c r="J42" s="4"/>
      <c r="K42" s="30"/>
      <c r="L42" s="31"/>
      <c r="M42" s="33"/>
      <c r="N42" s="29"/>
      <c r="O42" s="4"/>
      <c r="P42" s="30"/>
      <c r="Q42" s="31"/>
      <c r="R42" s="33"/>
      <c r="S42" s="29"/>
      <c r="T42" s="4"/>
      <c r="U42" s="30"/>
      <c r="V42" s="31"/>
      <c r="W42" s="33"/>
      <c r="X42" s="29"/>
      <c r="Y42" s="7"/>
    </row>
    <row r="43" spans="1:25" x14ac:dyDescent="0.35">
      <c r="A43" s="30"/>
      <c r="B43" s="31"/>
      <c r="C43" s="32"/>
      <c r="D43" s="29"/>
      <c r="E43" s="4"/>
      <c r="F43" s="30"/>
      <c r="G43" s="31"/>
      <c r="H43" s="33"/>
      <c r="I43" s="29"/>
      <c r="J43" s="4"/>
      <c r="K43" s="30"/>
      <c r="L43" s="31"/>
      <c r="M43" s="33"/>
      <c r="N43" s="29"/>
      <c r="O43" s="4"/>
      <c r="P43" s="30"/>
      <c r="Q43" s="31"/>
      <c r="R43" s="33"/>
      <c r="S43" s="29"/>
      <c r="T43" s="4"/>
      <c r="U43" s="30"/>
      <c r="V43" s="31"/>
      <c r="W43" s="33"/>
      <c r="X43" s="29"/>
      <c r="Y43" s="7"/>
    </row>
    <row r="44" spans="1:25" x14ac:dyDescent="0.35">
      <c r="A44" s="30"/>
      <c r="B44" s="31"/>
      <c r="C44" s="32"/>
      <c r="D44" s="29"/>
      <c r="E44" s="4"/>
      <c r="F44" s="30"/>
      <c r="G44" s="31"/>
      <c r="H44" s="33"/>
      <c r="I44" s="29"/>
      <c r="J44" s="4"/>
      <c r="K44" s="30"/>
      <c r="L44" s="31"/>
      <c r="M44" s="33"/>
      <c r="N44" s="29"/>
      <c r="O44" s="4"/>
      <c r="P44" s="30"/>
      <c r="Q44" s="31"/>
      <c r="R44" s="33"/>
      <c r="S44" s="29"/>
      <c r="T44" s="4"/>
      <c r="U44" s="30"/>
      <c r="V44" s="31"/>
      <c r="W44" s="33"/>
      <c r="X44" s="29"/>
      <c r="Y44" s="7"/>
    </row>
    <row r="45" spans="1:25" x14ac:dyDescent="0.35">
      <c r="A45" s="30"/>
      <c r="B45" s="31"/>
      <c r="C45" s="32"/>
      <c r="D45" s="29"/>
      <c r="E45" s="4"/>
      <c r="F45" s="30"/>
      <c r="G45" s="31"/>
      <c r="H45" s="33"/>
      <c r="I45" s="29"/>
      <c r="J45" s="4"/>
      <c r="K45" s="30"/>
      <c r="L45" s="31"/>
      <c r="M45" s="33"/>
      <c r="N45" s="29"/>
      <c r="O45" s="4"/>
      <c r="P45" s="30"/>
      <c r="Q45" s="31"/>
      <c r="R45" s="33"/>
      <c r="S45" s="29"/>
      <c r="T45" s="4"/>
      <c r="U45" s="30"/>
      <c r="V45" s="34"/>
      <c r="W45" s="33"/>
      <c r="X45" s="29"/>
      <c r="Y45" s="7"/>
    </row>
    <row r="46" spans="1:25" x14ac:dyDescent="0.35">
      <c r="A46" s="30"/>
      <c r="B46" s="31"/>
      <c r="C46" s="32"/>
      <c r="D46" s="29"/>
      <c r="E46" s="4"/>
      <c r="F46" s="30"/>
      <c r="G46" s="31"/>
      <c r="H46" s="33"/>
      <c r="I46" s="29"/>
      <c r="J46" s="4"/>
      <c r="K46" s="30"/>
      <c r="L46" s="31"/>
      <c r="M46" s="33"/>
      <c r="N46" s="29"/>
      <c r="O46" s="4"/>
      <c r="P46" s="30"/>
      <c r="Q46" s="31"/>
      <c r="R46" s="33"/>
      <c r="S46" s="29"/>
      <c r="T46" s="4"/>
      <c r="U46" s="30"/>
      <c r="V46" s="31"/>
      <c r="W46" s="33"/>
      <c r="X46" s="29"/>
      <c r="Y46" s="7"/>
    </row>
    <row r="47" spans="1:25" x14ac:dyDescent="0.35">
      <c r="A47" s="30"/>
      <c r="B47" s="31"/>
      <c r="C47" s="32"/>
      <c r="D47" s="29"/>
      <c r="E47" s="4"/>
      <c r="F47" s="30"/>
      <c r="G47" s="31"/>
      <c r="H47" s="33"/>
      <c r="I47" s="29"/>
      <c r="J47" s="4"/>
      <c r="K47" s="30"/>
      <c r="L47" s="31"/>
      <c r="M47" s="33"/>
      <c r="N47" s="29"/>
      <c r="O47" s="4"/>
      <c r="P47" s="30"/>
      <c r="Q47" s="31"/>
      <c r="R47" s="33"/>
      <c r="S47" s="29"/>
      <c r="T47" s="4"/>
      <c r="U47" s="30"/>
      <c r="V47" s="31"/>
      <c r="W47" s="33"/>
      <c r="X47" s="29"/>
      <c r="Y47" s="7"/>
    </row>
    <row r="48" spans="1:25" x14ac:dyDescent="0.35">
      <c r="A48" s="30"/>
      <c r="B48" s="31"/>
      <c r="C48" s="32"/>
      <c r="D48" s="29"/>
      <c r="E48" s="4"/>
      <c r="F48" s="30"/>
      <c r="G48" s="31"/>
      <c r="H48" s="33"/>
      <c r="I48" s="29"/>
      <c r="J48" s="4"/>
      <c r="K48" s="30"/>
      <c r="L48" s="31"/>
      <c r="M48" s="33"/>
      <c r="N48" s="29"/>
      <c r="O48" s="4"/>
      <c r="P48" s="30"/>
      <c r="Q48" s="31"/>
      <c r="R48" s="33"/>
      <c r="S48" s="29"/>
      <c r="T48" s="4"/>
      <c r="U48" s="30"/>
      <c r="V48" s="31"/>
      <c r="W48" s="33"/>
      <c r="X48" s="29"/>
      <c r="Y48" s="7"/>
    </row>
    <row r="49" spans="1:25" x14ac:dyDescent="0.35">
      <c r="A49" s="30"/>
      <c r="B49" s="31"/>
      <c r="C49" s="32"/>
      <c r="D49" s="29"/>
      <c r="E49" s="4"/>
      <c r="F49" s="30"/>
      <c r="G49" s="31"/>
      <c r="H49" s="33"/>
      <c r="I49" s="29"/>
      <c r="J49" s="4"/>
      <c r="K49" s="30"/>
      <c r="L49" s="31"/>
      <c r="M49" s="33"/>
      <c r="N49" s="29"/>
      <c r="O49" s="4"/>
      <c r="P49" s="30"/>
      <c r="Q49" s="31"/>
      <c r="R49" s="33"/>
      <c r="S49" s="29"/>
      <c r="T49" s="4"/>
      <c r="U49" s="30"/>
      <c r="V49" s="31"/>
      <c r="W49" s="33"/>
      <c r="X49" s="29"/>
      <c r="Y49" s="7"/>
    </row>
    <row r="50" spans="1:25" x14ac:dyDescent="0.35">
      <c r="A50" s="30"/>
      <c r="B50" s="31"/>
      <c r="C50" s="32"/>
      <c r="D50" s="25" t="s">
        <v>12</v>
      </c>
      <c r="E50" s="4"/>
      <c r="F50" s="30"/>
      <c r="G50" s="31"/>
      <c r="H50" s="33"/>
      <c r="I50" s="25" t="s">
        <v>12</v>
      </c>
      <c r="J50" s="4"/>
      <c r="K50" s="30"/>
      <c r="L50" s="31"/>
      <c r="M50" s="33"/>
      <c r="N50" s="25" t="s">
        <v>12</v>
      </c>
      <c r="O50" s="4"/>
      <c r="P50" s="30"/>
      <c r="Q50" s="31"/>
      <c r="R50" s="33"/>
      <c r="S50" s="25" t="s">
        <v>12</v>
      </c>
      <c r="T50" s="4"/>
      <c r="U50" s="30"/>
      <c r="V50" s="31"/>
      <c r="W50" s="33"/>
      <c r="X50" s="25" t="s">
        <v>12</v>
      </c>
      <c r="Y50" s="7"/>
    </row>
    <row r="51" spans="1:25" x14ac:dyDescent="0.35">
      <c r="A51" s="30"/>
      <c r="B51" s="31"/>
      <c r="C51" s="32"/>
      <c r="D51" s="67" t="str">
        <f>IFERROR(IF(D40="","",IF(((39.5-SUMPRODUCT(B41:B58,C41:C58))/(1-(SUMIF(C41:C58,"&gt;0",B41:B58))))&lt;10,10,(39.5-SUMPRODUCT(B41:B58,C41:C58))/(1-(SUMIF(C41:C58,"&gt;0",B41:B58))))),"Curso completado")</f>
        <v/>
      </c>
      <c r="E51" s="4"/>
      <c r="F51" s="30"/>
      <c r="G51" s="31"/>
      <c r="H51" s="33"/>
      <c r="I51" s="67" t="str">
        <f>IFERROR(IF(I40="","",IF(((39.5-SUMPRODUCT(G41:G58,H41:H58))/(1-(SUMIF(H41:H58,"&gt;0",G41:G58))))&lt;10,10,(39.5-SUMPRODUCT(G41:G58,H41:H58))/(1-(SUMIF(H41:H58,"&gt;0",G41:G58))))),"Curso completado")</f>
        <v/>
      </c>
      <c r="J51" s="4"/>
      <c r="K51" s="30"/>
      <c r="L51" s="31"/>
      <c r="M51" s="33"/>
      <c r="N51" s="67" t="str">
        <f>IFERROR(IF(N40="","",IF(((39.5-SUMPRODUCT(L41:L58,M41:M58))/(1-(SUMIF(M41:M58,"&gt;0",L41:L58))))&lt;10,10,(39.5-SUMPRODUCT(L41:L58,M41:M58))/(1-(SUMIF(M41:M58,"&gt;0",L41:L58))))),"Curso completado")</f>
        <v/>
      </c>
      <c r="O51" s="4"/>
      <c r="P51" s="35"/>
      <c r="Q51" s="36"/>
      <c r="R51" s="33"/>
      <c r="S51" s="67" t="str">
        <f>IFERROR(IF(S40="","",IF(((39.5-SUMPRODUCT(Q41:Q58,R41:R58))/(1-(SUMIF(R41:R58,"&gt;0",Q41:Q58))))&lt;10,10,(39.5-SUMPRODUCT(Q41:Q58,R41:R58))/(1-(SUMIF(R41:R58,"&gt;0",Q41:Q58))))),"Curso completado")</f>
        <v/>
      </c>
      <c r="T51" s="4"/>
      <c r="U51" s="30"/>
      <c r="V51" s="31"/>
      <c r="W51" s="33"/>
      <c r="X51" s="67" t="str">
        <f>IFERROR(IF(X40="","",IF(((39.5-SUMPRODUCT(V41:V58,W41:W58))/(1-(SUMIF(W41:W58,"&gt;0",V41:V58))))&lt;10,10,(39.5-SUMPRODUCT(V41:V58,W41:W58))/(1-(SUMIF(W41:W58,"&gt;0",V41:V58))))),"Curso completado")</f>
        <v/>
      </c>
      <c r="Y51" s="7"/>
    </row>
    <row r="52" spans="1:25" x14ac:dyDescent="0.35">
      <c r="A52" s="30"/>
      <c r="B52" s="31"/>
      <c r="C52" s="32"/>
      <c r="D52" s="67"/>
      <c r="E52" s="4"/>
      <c r="F52" s="30"/>
      <c r="G52" s="31"/>
      <c r="H52" s="33"/>
      <c r="I52" s="67"/>
      <c r="J52" s="4"/>
      <c r="K52" s="30"/>
      <c r="L52" s="31"/>
      <c r="M52" s="33"/>
      <c r="N52" s="67"/>
      <c r="O52" s="4"/>
      <c r="P52" s="30"/>
      <c r="Q52" s="31"/>
      <c r="R52" s="33"/>
      <c r="S52" s="67"/>
      <c r="T52" s="4"/>
      <c r="U52" s="30"/>
      <c r="V52" s="31"/>
      <c r="W52" s="33"/>
      <c r="X52" s="67"/>
      <c r="Y52" s="7"/>
    </row>
    <row r="53" spans="1:25" x14ac:dyDescent="0.35">
      <c r="A53" s="30"/>
      <c r="B53" s="31"/>
      <c r="C53" s="32"/>
      <c r="D53" s="37"/>
      <c r="E53" s="4"/>
      <c r="F53" s="30"/>
      <c r="G53" s="31"/>
      <c r="H53" s="33"/>
      <c r="I53" s="37"/>
      <c r="J53" s="4"/>
      <c r="K53" s="30"/>
      <c r="L53" s="31"/>
      <c r="M53" s="33"/>
      <c r="N53" s="37"/>
      <c r="O53" s="4"/>
      <c r="P53" s="30"/>
      <c r="Q53" s="31"/>
      <c r="R53" s="33"/>
      <c r="S53" s="37"/>
      <c r="T53" s="4"/>
      <c r="U53" s="30"/>
      <c r="V53" s="31"/>
      <c r="W53" s="33"/>
      <c r="X53" s="37"/>
      <c r="Y53" s="7"/>
    </row>
    <row r="54" spans="1:25" x14ac:dyDescent="0.35">
      <c r="A54" s="30"/>
      <c r="B54" s="31"/>
      <c r="C54" s="32"/>
      <c r="D54" s="37"/>
      <c r="E54" s="4"/>
      <c r="F54" s="30"/>
      <c r="G54" s="31"/>
      <c r="H54" s="33"/>
      <c r="I54" s="37"/>
      <c r="J54" s="4"/>
      <c r="K54" s="30"/>
      <c r="L54" s="31"/>
      <c r="M54" s="33"/>
      <c r="N54" s="37"/>
      <c r="O54" s="4"/>
      <c r="P54" s="30"/>
      <c r="Q54" s="31"/>
      <c r="R54" s="33"/>
      <c r="S54" s="37"/>
      <c r="T54" s="4"/>
      <c r="U54" s="30"/>
      <c r="V54" s="31"/>
      <c r="W54" s="33"/>
      <c r="X54" s="37"/>
      <c r="Y54" s="7"/>
    </row>
    <row r="55" spans="1:25" x14ac:dyDescent="0.35">
      <c r="A55" s="30"/>
      <c r="B55" s="31"/>
      <c r="C55" s="32"/>
      <c r="D55" s="37"/>
      <c r="E55" s="4"/>
      <c r="F55" s="30"/>
      <c r="G55" s="31"/>
      <c r="H55" s="33"/>
      <c r="I55" s="37"/>
      <c r="J55" s="4"/>
      <c r="K55" s="30"/>
      <c r="L55" s="31"/>
      <c r="M55" s="33"/>
      <c r="N55" s="37"/>
      <c r="O55" s="4"/>
      <c r="P55" s="30"/>
      <c r="Q55" s="31"/>
      <c r="R55" s="33"/>
      <c r="S55" s="37"/>
      <c r="T55" s="4"/>
      <c r="U55" s="30"/>
      <c r="V55" s="31"/>
      <c r="W55" s="33"/>
      <c r="X55" s="37"/>
      <c r="Y55" s="7"/>
    </row>
    <row r="56" spans="1:25" x14ac:dyDescent="0.35">
      <c r="A56" s="30"/>
      <c r="B56" s="31"/>
      <c r="C56" s="32"/>
      <c r="D56" s="37"/>
      <c r="E56" s="4"/>
      <c r="F56" s="30"/>
      <c r="G56" s="31"/>
      <c r="H56" s="33"/>
      <c r="I56" s="37"/>
      <c r="J56" s="4"/>
      <c r="K56" s="30"/>
      <c r="L56" s="31"/>
      <c r="M56" s="33"/>
      <c r="N56" s="37"/>
      <c r="O56" s="4"/>
      <c r="P56" s="30"/>
      <c r="Q56" s="31"/>
      <c r="R56" s="33"/>
      <c r="S56" s="37"/>
      <c r="T56" s="4"/>
      <c r="U56" s="30"/>
      <c r="V56" s="31"/>
      <c r="W56" s="33"/>
      <c r="X56" s="37"/>
      <c r="Y56" s="7"/>
    </row>
    <row r="57" spans="1:25" x14ac:dyDescent="0.35">
      <c r="A57" s="30"/>
      <c r="B57" s="31"/>
      <c r="C57" s="32"/>
      <c r="D57" s="37"/>
      <c r="E57" s="4"/>
      <c r="F57" s="30"/>
      <c r="G57" s="31"/>
      <c r="H57" s="33"/>
      <c r="I57" s="37"/>
      <c r="J57" s="4"/>
      <c r="K57" s="30"/>
      <c r="L57" s="31"/>
      <c r="M57" s="33"/>
      <c r="N57" s="37"/>
      <c r="O57" s="4"/>
      <c r="P57" s="30"/>
      <c r="Q57" s="31"/>
      <c r="R57" s="33"/>
      <c r="S57" s="37"/>
      <c r="T57" s="4"/>
      <c r="U57" s="30"/>
      <c r="V57" s="31"/>
      <c r="W57" s="33"/>
      <c r="X57" s="37"/>
      <c r="Y57" s="7"/>
    </row>
    <row r="58" spans="1:25" x14ac:dyDescent="0.35">
      <c r="A58" s="30"/>
      <c r="B58" s="31"/>
      <c r="C58" s="32"/>
      <c r="D58" s="37"/>
      <c r="E58" s="4"/>
      <c r="F58" s="30"/>
      <c r="G58" s="31"/>
      <c r="H58" s="33"/>
      <c r="I58" s="37"/>
      <c r="J58" s="4"/>
      <c r="K58" s="30"/>
      <c r="L58" s="31"/>
      <c r="M58" s="33"/>
      <c r="N58" s="37"/>
      <c r="O58" s="4"/>
      <c r="P58" s="30"/>
      <c r="Q58" s="31"/>
      <c r="R58" s="33"/>
      <c r="S58" s="37"/>
      <c r="T58" s="4"/>
      <c r="U58" s="30"/>
      <c r="V58" s="31"/>
      <c r="W58" s="33"/>
      <c r="X58" s="37"/>
      <c r="Y58" s="7"/>
    </row>
    <row r="59" spans="1:25" ht="43" customHeight="1" x14ac:dyDescent="0.35">
      <c r="A59" s="63" t="s">
        <v>13</v>
      </c>
      <c r="B59" s="64"/>
      <c r="C59" s="64"/>
      <c r="D59" s="65"/>
      <c r="E59" s="38"/>
      <c r="F59" s="63" t="s">
        <v>13</v>
      </c>
      <c r="G59" s="55"/>
      <c r="H59" s="55"/>
      <c r="I59" s="56"/>
      <c r="J59" s="38"/>
      <c r="K59" s="63" t="s">
        <v>13</v>
      </c>
      <c r="L59" s="55"/>
      <c r="M59" s="55"/>
      <c r="N59" s="56"/>
      <c r="O59" s="38"/>
      <c r="P59" s="61" t="s">
        <v>13</v>
      </c>
      <c r="Q59" s="58"/>
      <c r="R59" s="58"/>
      <c r="S59" s="59"/>
      <c r="T59" s="4"/>
      <c r="U59" s="61" t="s">
        <v>13</v>
      </c>
      <c r="V59" s="58"/>
      <c r="W59" s="58"/>
      <c r="X59" s="59"/>
      <c r="Y59" s="7"/>
    </row>
    <row r="60" spans="1:25" ht="45.5" customHeight="1" x14ac:dyDescent="0.35">
      <c r="A60" s="60" t="s">
        <v>14</v>
      </c>
      <c r="B60" s="55"/>
      <c r="C60" s="55"/>
      <c r="D60" s="56"/>
      <c r="E60" s="38"/>
      <c r="F60" s="60" t="s">
        <v>14</v>
      </c>
      <c r="G60" s="55"/>
      <c r="H60" s="55"/>
      <c r="I60" s="56"/>
      <c r="J60" s="38"/>
      <c r="K60" s="60" t="s">
        <v>14</v>
      </c>
      <c r="L60" s="55"/>
      <c r="M60" s="55"/>
      <c r="N60" s="56"/>
      <c r="O60" s="38"/>
      <c r="P60" s="61" t="s">
        <v>14</v>
      </c>
      <c r="Q60" s="62"/>
      <c r="R60" s="62"/>
      <c r="S60" s="59"/>
      <c r="T60" s="4"/>
      <c r="U60" s="61" t="s">
        <v>14</v>
      </c>
      <c r="V60" s="62"/>
      <c r="W60" s="62"/>
      <c r="X60" s="59"/>
      <c r="Y60" s="7"/>
    </row>
    <row r="61" spans="1:25" ht="64" customHeight="1" x14ac:dyDescent="0.35">
      <c r="A61" s="54" t="s">
        <v>15</v>
      </c>
      <c r="B61" s="55"/>
      <c r="C61" s="55"/>
      <c r="D61" s="56"/>
      <c r="E61" s="38"/>
      <c r="F61" s="54" t="s">
        <v>15</v>
      </c>
      <c r="G61" s="55"/>
      <c r="H61" s="55"/>
      <c r="I61" s="56"/>
      <c r="J61" s="38"/>
      <c r="K61" s="54" t="s">
        <v>15</v>
      </c>
      <c r="L61" s="55"/>
      <c r="M61" s="55"/>
      <c r="N61" s="56"/>
      <c r="O61" s="38"/>
      <c r="P61" s="57" t="s">
        <v>15</v>
      </c>
      <c r="Q61" s="58"/>
      <c r="R61" s="58"/>
      <c r="S61" s="59"/>
      <c r="T61" s="4"/>
      <c r="U61" s="57" t="s">
        <v>15</v>
      </c>
      <c r="V61" s="58"/>
      <c r="W61" s="58"/>
      <c r="X61" s="59"/>
      <c r="Y61" s="7"/>
    </row>
    <row r="62" spans="1:25" x14ac:dyDescent="0.35">
      <c r="A62" s="40" t="s">
        <v>16</v>
      </c>
      <c r="B62" s="41"/>
      <c r="C62" s="41"/>
      <c r="D62" s="42"/>
      <c r="E62" s="38"/>
      <c r="F62" s="40" t="s">
        <v>16</v>
      </c>
      <c r="G62" s="41"/>
      <c r="H62" s="41"/>
      <c r="I62" s="42"/>
      <c r="J62" s="38"/>
      <c r="K62" s="40" t="s">
        <v>16</v>
      </c>
      <c r="L62" s="41"/>
      <c r="M62" s="41"/>
      <c r="N62" s="42"/>
      <c r="O62" s="38"/>
      <c r="P62" s="47" t="s">
        <v>16</v>
      </c>
      <c r="Q62" s="48"/>
      <c r="R62" s="48"/>
      <c r="S62" s="49"/>
      <c r="T62" s="4"/>
      <c r="U62" s="47" t="s">
        <v>16</v>
      </c>
      <c r="V62" s="48"/>
      <c r="W62" s="48"/>
      <c r="X62" s="49"/>
      <c r="Y62" s="7"/>
    </row>
    <row r="63" spans="1:25" x14ac:dyDescent="0.35">
      <c r="A63" s="43"/>
      <c r="B63" s="41"/>
      <c r="C63" s="41"/>
      <c r="D63" s="42"/>
      <c r="E63" s="4"/>
      <c r="F63" s="43"/>
      <c r="G63" s="41"/>
      <c r="H63" s="41"/>
      <c r="I63" s="42"/>
      <c r="J63" s="4"/>
      <c r="K63" s="43"/>
      <c r="L63" s="41"/>
      <c r="M63" s="41"/>
      <c r="N63" s="42"/>
      <c r="O63" s="4"/>
      <c r="P63" s="50"/>
      <c r="Q63" s="48"/>
      <c r="R63" s="48"/>
      <c r="S63" s="49"/>
      <c r="T63" s="4"/>
      <c r="U63" s="50"/>
      <c r="V63" s="48"/>
      <c r="W63" s="48"/>
      <c r="X63" s="49"/>
      <c r="Y63" s="7"/>
    </row>
    <row r="64" spans="1:25" x14ac:dyDescent="0.35">
      <c r="A64" s="44"/>
      <c r="B64" s="45"/>
      <c r="C64" s="45"/>
      <c r="D64" s="46"/>
      <c r="E64" s="4"/>
      <c r="F64" s="44"/>
      <c r="G64" s="45"/>
      <c r="H64" s="45"/>
      <c r="I64" s="46"/>
      <c r="J64" s="4"/>
      <c r="K64" s="44"/>
      <c r="L64" s="45"/>
      <c r="M64" s="45"/>
      <c r="N64" s="46"/>
      <c r="O64" s="4"/>
      <c r="P64" s="51"/>
      <c r="Q64" s="52"/>
      <c r="R64" s="52"/>
      <c r="S64" s="53"/>
      <c r="T64" s="4"/>
      <c r="U64" s="51"/>
      <c r="V64" s="52"/>
      <c r="W64" s="52"/>
      <c r="X64" s="53"/>
      <c r="Y64" s="7"/>
    </row>
    <row r="65" spans="1:25" x14ac:dyDescent="0.35">
      <c r="A65" s="19"/>
      <c r="B65" s="7"/>
      <c r="C65" s="7"/>
      <c r="D65" s="7"/>
      <c r="E65" s="4"/>
      <c r="F65" s="7"/>
      <c r="G65" s="7"/>
      <c r="H65" s="7"/>
      <c r="I65" s="7"/>
      <c r="J65" s="4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</sheetData>
  <mergeCells count="85">
    <mergeCell ref="K5:L5"/>
    <mergeCell ref="P5:Q5"/>
    <mergeCell ref="A1:D1"/>
    <mergeCell ref="K1:L1"/>
    <mergeCell ref="P1:Q1"/>
    <mergeCell ref="A2:D2"/>
    <mergeCell ref="K2:L2"/>
    <mergeCell ref="P2:Q2"/>
    <mergeCell ref="B3:C3"/>
    <mergeCell ref="K3:L3"/>
    <mergeCell ref="P3:Q3"/>
    <mergeCell ref="K4:L4"/>
    <mergeCell ref="P4:Q4"/>
    <mergeCell ref="X11:X12"/>
    <mergeCell ref="K6:L6"/>
    <mergeCell ref="P6:Q6"/>
    <mergeCell ref="A8:C9"/>
    <mergeCell ref="F8:H9"/>
    <mergeCell ref="K8:M9"/>
    <mergeCell ref="P8:R9"/>
    <mergeCell ref="U8:W9"/>
    <mergeCell ref="D11:D12"/>
    <mergeCell ref="I11:I12"/>
    <mergeCell ref="N11:N12"/>
    <mergeCell ref="S11:S12"/>
    <mergeCell ref="A30:D30"/>
    <mergeCell ref="F30:I30"/>
    <mergeCell ref="K30:N30"/>
    <mergeCell ref="P30:S30"/>
    <mergeCell ref="U30:X30"/>
    <mergeCell ref="D22:D23"/>
    <mergeCell ref="I22:I23"/>
    <mergeCell ref="N22:N23"/>
    <mergeCell ref="S22:S23"/>
    <mergeCell ref="X22:X23"/>
    <mergeCell ref="A32:D32"/>
    <mergeCell ref="F32:I32"/>
    <mergeCell ref="K32:N32"/>
    <mergeCell ref="P32:S32"/>
    <mergeCell ref="U32:X32"/>
    <mergeCell ref="A31:D31"/>
    <mergeCell ref="F31:I31"/>
    <mergeCell ref="K31:N31"/>
    <mergeCell ref="P31:S31"/>
    <mergeCell ref="U31:X31"/>
    <mergeCell ref="A37:C38"/>
    <mergeCell ref="F37:H38"/>
    <mergeCell ref="K37:M38"/>
    <mergeCell ref="P37:R38"/>
    <mergeCell ref="U37:W38"/>
    <mergeCell ref="A33:D35"/>
    <mergeCell ref="F33:I35"/>
    <mergeCell ref="K33:N35"/>
    <mergeCell ref="P33:S35"/>
    <mergeCell ref="U33:X35"/>
    <mergeCell ref="D51:D52"/>
    <mergeCell ref="I51:I52"/>
    <mergeCell ref="N51:N52"/>
    <mergeCell ref="S51:S52"/>
    <mergeCell ref="X51:X52"/>
    <mergeCell ref="D40:D41"/>
    <mergeCell ref="I40:I41"/>
    <mergeCell ref="N40:N41"/>
    <mergeCell ref="S40:S41"/>
    <mergeCell ref="X40:X41"/>
    <mergeCell ref="A60:D60"/>
    <mergeCell ref="F60:I60"/>
    <mergeCell ref="K60:N60"/>
    <mergeCell ref="P60:S60"/>
    <mergeCell ref="U60:X60"/>
    <mergeCell ref="A59:D59"/>
    <mergeCell ref="F59:I59"/>
    <mergeCell ref="K59:N59"/>
    <mergeCell ref="P59:S59"/>
    <mergeCell ref="U59:X59"/>
    <mergeCell ref="A62:D64"/>
    <mergeCell ref="F62:I64"/>
    <mergeCell ref="K62:N64"/>
    <mergeCell ref="P62:S64"/>
    <mergeCell ref="U62:X64"/>
    <mergeCell ref="A61:D61"/>
    <mergeCell ref="F61:I61"/>
    <mergeCell ref="K61:N61"/>
    <mergeCell ref="P61:S61"/>
    <mergeCell ref="U61:X61"/>
  </mergeCells>
  <conditionalFormatting sqref="B10">
    <cfRule type="containsText" dxfId="93" priority="94" operator="containsText" text="OK">
      <formula>NOT(ISERROR(SEARCH("OK",B10)))</formula>
    </cfRule>
    <cfRule type="containsText" dxfId="92" priority="92" operator="containsText" text="&gt;">
      <formula>NOT(ISERROR(SEARCH("&gt;",B10)))</formula>
    </cfRule>
    <cfRule type="containsText" dxfId="91" priority="93" operator="containsText" text="&lt;">
      <formula>NOT(ISERROR(SEARCH("&lt;",B10)))</formula>
    </cfRule>
  </conditionalFormatting>
  <conditionalFormatting sqref="B39">
    <cfRule type="containsText" dxfId="90" priority="67" operator="containsText" text="OK">
      <formula>NOT(ISERROR(SEARCH("OK",B39)))</formula>
    </cfRule>
    <cfRule type="containsText" dxfId="89" priority="66" operator="containsText" text="&lt;">
      <formula>NOT(ISERROR(SEARCH("&lt;",B39)))</formula>
    </cfRule>
    <cfRule type="containsText" dxfId="88" priority="65" operator="containsText" text="&gt;">
      <formula>NOT(ISERROR(SEARCH("&gt;",B39)))</formula>
    </cfRule>
  </conditionalFormatting>
  <conditionalFormatting sqref="C12:C29">
    <cfRule type="cellIs" dxfId="87" priority="82" operator="lessThan">
      <formula>10</formula>
    </cfRule>
  </conditionalFormatting>
  <conditionalFormatting sqref="C41:C58">
    <cfRule type="cellIs" dxfId="86" priority="55" operator="lessThan">
      <formula>10</formula>
    </cfRule>
  </conditionalFormatting>
  <conditionalFormatting sqref="D11:D12 N11:N12 S11:S12 X11:X12">
    <cfRule type="cellIs" dxfId="85" priority="76" operator="greaterThan">
      <formula>45</formula>
    </cfRule>
    <cfRule type="cellIs" dxfId="84" priority="75" operator="between">
      <formula>45</formula>
      <formula>40</formula>
    </cfRule>
    <cfRule type="cellIs" dxfId="83" priority="74" operator="lessThan">
      <formula>40</formula>
    </cfRule>
  </conditionalFormatting>
  <conditionalFormatting sqref="D22">
    <cfRule type="cellIs" dxfId="82" priority="78" operator="between">
      <formula>30</formula>
      <formula>35</formula>
    </cfRule>
    <cfRule type="cellIs" dxfId="81" priority="77" operator="notBetween">
      <formula>0</formula>
      <formula>1000</formula>
    </cfRule>
    <cfRule type="cellIs" dxfId="80" priority="81" operator="between">
      <formula>20</formula>
      <formula>30</formula>
    </cfRule>
    <cfRule type="cellIs" dxfId="79" priority="80" operator="greaterThan">
      <formula>35</formula>
    </cfRule>
    <cfRule type="cellIs" dxfId="78" priority="79" operator="lessThanOrEqual">
      <formula>20</formula>
    </cfRule>
  </conditionalFormatting>
  <conditionalFormatting sqref="D40:D41 N40:N41 S40:S41 X40:X41">
    <cfRule type="cellIs" dxfId="77" priority="52" operator="lessThan">
      <formula>40</formula>
    </cfRule>
    <cfRule type="cellIs" dxfId="76" priority="53" operator="between">
      <formula>45</formula>
      <formula>40</formula>
    </cfRule>
    <cfRule type="cellIs" dxfId="75" priority="54" operator="greaterThan">
      <formula>45</formula>
    </cfRule>
  </conditionalFormatting>
  <conditionalFormatting sqref="D51">
    <cfRule type="cellIs" dxfId="74" priority="23" operator="lessThanOrEqual">
      <formula>20</formula>
    </cfRule>
    <cfRule type="cellIs" dxfId="73" priority="25" operator="between">
      <formula>20</formula>
      <formula>30</formula>
    </cfRule>
    <cfRule type="cellIs" dxfId="72" priority="21" operator="notBetween">
      <formula>0</formula>
      <formula>1000</formula>
    </cfRule>
    <cfRule type="cellIs" dxfId="71" priority="22" operator="between">
      <formula>30</formula>
      <formula>35</formula>
    </cfRule>
    <cfRule type="cellIs" dxfId="70" priority="24" operator="greaterThan">
      <formula>35</formula>
    </cfRule>
  </conditionalFormatting>
  <conditionalFormatting sqref="G10">
    <cfRule type="containsText" dxfId="69" priority="71" operator="containsText" text="&gt;">
      <formula>NOT(ISERROR(SEARCH("&gt;",G10)))</formula>
    </cfRule>
    <cfRule type="containsText" dxfId="68" priority="72" operator="containsText" text="&lt;">
      <formula>NOT(ISERROR(SEARCH("&lt;",G10)))</formula>
    </cfRule>
    <cfRule type="containsText" dxfId="67" priority="73" operator="containsText" text="OK">
      <formula>NOT(ISERROR(SEARCH("OK",G10)))</formula>
    </cfRule>
  </conditionalFormatting>
  <conditionalFormatting sqref="G39">
    <cfRule type="containsText" dxfId="66" priority="50" operator="containsText" text="&lt;">
      <formula>NOT(ISERROR(SEARCH("&lt;",G39)))</formula>
    </cfRule>
    <cfRule type="containsText" dxfId="65" priority="49" operator="containsText" text="&gt;">
      <formula>NOT(ISERROR(SEARCH("&gt;",G39)))</formula>
    </cfRule>
    <cfRule type="containsText" dxfId="64" priority="51" operator="containsText" text="OK">
      <formula>NOT(ISERROR(SEARCH("OK",G39)))</formula>
    </cfRule>
  </conditionalFormatting>
  <conditionalFormatting sqref="I11:I12">
    <cfRule type="cellIs" dxfId="63" priority="68" operator="lessThan">
      <formula>40</formula>
    </cfRule>
    <cfRule type="cellIs" dxfId="62" priority="69" operator="between">
      <formula>45</formula>
      <formula>40</formula>
    </cfRule>
    <cfRule type="cellIs" dxfId="61" priority="70" operator="greaterThan">
      <formula>45</formula>
    </cfRule>
  </conditionalFormatting>
  <conditionalFormatting sqref="I22">
    <cfRule type="cellIs" dxfId="60" priority="44" operator="greaterThan">
      <formula>35</formula>
    </cfRule>
    <cfRule type="cellIs" dxfId="59" priority="45" operator="between">
      <formula>20</formula>
      <formula>30</formula>
    </cfRule>
    <cfRule type="cellIs" dxfId="58" priority="41" operator="notBetween">
      <formula>0</formula>
      <formula>1000</formula>
    </cfRule>
    <cfRule type="cellIs" dxfId="57" priority="42" operator="between">
      <formula>30</formula>
      <formula>35</formula>
    </cfRule>
    <cfRule type="cellIs" dxfId="56" priority="43" operator="lessThanOrEqual">
      <formula>20</formula>
    </cfRule>
  </conditionalFormatting>
  <conditionalFormatting sqref="I40:I41">
    <cfRule type="cellIs" dxfId="55" priority="48" operator="greaterThan">
      <formula>45</formula>
    </cfRule>
    <cfRule type="cellIs" dxfId="54" priority="46" operator="lessThan">
      <formula>40</formula>
    </cfRule>
    <cfRule type="cellIs" dxfId="53" priority="47" operator="between">
      <formula>45</formula>
      <formula>40</formula>
    </cfRule>
  </conditionalFormatting>
  <conditionalFormatting sqref="I51">
    <cfRule type="cellIs" dxfId="52" priority="20" operator="between">
      <formula>20</formula>
      <formula>30</formula>
    </cfRule>
    <cfRule type="cellIs" dxfId="51" priority="19" operator="greaterThan">
      <formula>35</formula>
    </cfRule>
    <cfRule type="cellIs" dxfId="50" priority="18" operator="lessThanOrEqual">
      <formula>20</formula>
    </cfRule>
    <cfRule type="cellIs" dxfId="49" priority="17" operator="between">
      <formula>30</formula>
      <formula>35</formula>
    </cfRule>
    <cfRule type="cellIs" dxfId="48" priority="16" operator="notBetween">
      <formula>0</formula>
      <formula>1000</formula>
    </cfRule>
  </conditionalFormatting>
  <conditionalFormatting sqref="L10">
    <cfRule type="containsText" dxfId="47" priority="89" operator="containsText" text="&gt;">
      <formula>NOT(ISERROR(SEARCH("&gt;",L10)))</formula>
    </cfRule>
    <cfRule type="containsText" dxfId="46" priority="90" operator="containsText" text="&lt;">
      <formula>NOT(ISERROR(SEARCH("&lt;",L10)))</formula>
    </cfRule>
    <cfRule type="containsText" dxfId="45" priority="91" operator="containsText" text="OK">
      <formula>NOT(ISERROR(SEARCH("OK",L10)))</formula>
    </cfRule>
  </conditionalFormatting>
  <conditionalFormatting sqref="L39">
    <cfRule type="containsText" dxfId="44" priority="62" operator="containsText" text="&gt;">
      <formula>NOT(ISERROR(SEARCH("&gt;",L39)))</formula>
    </cfRule>
    <cfRule type="containsText" dxfId="43" priority="64" operator="containsText" text="OK">
      <formula>NOT(ISERROR(SEARCH("OK",L39)))</formula>
    </cfRule>
    <cfRule type="containsText" dxfId="42" priority="63" operator="containsText" text="&lt;">
      <formula>NOT(ISERROR(SEARCH("&lt;",L39)))</formula>
    </cfRule>
  </conditionalFormatting>
  <conditionalFormatting sqref="N22">
    <cfRule type="cellIs" dxfId="41" priority="37" operator="between">
      <formula>30</formula>
      <formula>35</formula>
    </cfRule>
    <cfRule type="cellIs" dxfId="40" priority="36" operator="notBetween">
      <formula>0</formula>
      <formula>1000</formula>
    </cfRule>
    <cfRule type="cellIs" dxfId="39" priority="38" operator="lessThanOrEqual">
      <formula>20</formula>
    </cfRule>
    <cfRule type="cellIs" dxfId="38" priority="39" operator="greaterThan">
      <formula>35</formula>
    </cfRule>
    <cfRule type="cellIs" dxfId="37" priority="40" operator="between">
      <formula>20</formula>
      <formula>30</formula>
    </cfRule>
  </conditionalFormatting>
  <conditionalFormatting sqref="N51">
    <cfRule type="cellIs" dxfId="36" priority="12" operator="between">
      <formula>30</formula>
      <formula>35</formula>
    </cfRule>
    <cfRule type="cellIs" dxfId="35" priority="15" operator="between">
      <formula>20</formula>
      <formula>30</formula>
    </cfRule>
    <cfRule type="cellIs" dxfId="34" priority="14" operator="greaterThan">
      <formula>35</formula>
    </cfRule>
    <cfRule type="cellIs" dxfId="33" priority="13" operator="lessThanOrEqual">
      <formula>20</formula>
    </cfRule>
    <cfRule type="cellIs" dxfId="32" priority="11" operator="notBetween">
      <formula>0</formula>
      <formula>1000</formula>
    </cfRule>
  </conditionalFormatting>
  <conditionalFormatting sqref="Q10">
    <cfRule type="containsText" dxfId="31" priority="86" operator="containsText" text="&gt;">
      <formula>NOT(ISERROR(SEARCH("&gt;",Q10)))</formula>
    </cfRule>
    <cfRule type="containsText" dxfId="30" priority="87" operator="containsText" text="&lt;">
      <formula>NOT(ISERROR(SEARCH("&lt;",Q10)))</formula>
    </cfRule>
    <cfRule type="containsText" dxfId="29" priority="88" operator="containsText" text="OK">
      <formula>NOT(ISERROR(SEARCH("OK",Q10)))</formula>
    </cfRule>
  </conditionalFormatting>
  <conditionalFormatting sqref="Q39">
    <cfRule type="containsText" dxfId="28" priority="59" operator="containsText" text="&gt;">
      <formula>NOT(ISERROR(SEARCH("&gt;",Q39)))</formula>
    </cfRule>
    <cfRule type="containsText" dxfId="27" priority="60" operator="containsText" text="&lt;">
      <formula>NOT(ISERROR(SEARCH("&lt;",Q39)))</formula>
    </cfRule>
    <cfRule type="containsText" dxfId="26" priority="61" operator="containsText" text="OK">
      <formula>NOT(ISERROR(SEARCH("OK",Q39)))</formula>
    </cfRule>
  </conditionalFormatting>
  <conditionalFormatting sqref="S22">
    <cfRule type="cellIs" dxfId="25" priority="32" operator="between">
      <formula>30</formula>
      <formula>35</formula>
    </cfRule>
    <cfRule type="cellIs" dxfId="24" priority="33" operator="lessThanOrEqual">
      <formula>20</formula>
    </cfRule>
    <cfRule type="cellIs" dxfId="23" priority="34" operator="greaterThan">
      <formula>35</formula>
    </cfRule>
    <cfRule type="cellIs" dxfId="22" priority="35" operator="between">
      <formula>20</formula>
      <formula>30</formula>
    </cfRule>
    <cfRule type="cellIs" dxfId="21" priority="31" operator="notBetween">
      <formula>0</formula>
      <formula>1000</formula>
    </cfRule>
  </conditionalFormatting>
  <conditionalFormatting sqref="S51">
    <cfRule type="cellIs" dxfId="20" priority="10" operator="between">
      <formula>20</formula>
      <formula>30</formula>
    </cfRule>
    <cfRule type="cellIs" dxfId="19" priority="9" operator="greaterThan">
      <formula>35</formula>
    </cfRule>
    <cfRule type="cellIs" dxfId="18" priority="8" operator="lessThanOrEqual">
      <formula>20</formula>
    </cfRule>
    <cfRule type="cellIs" dxfId="17" priority="7" operator="between">
      <formula>30</formula>
      <formula>35</formula>
    </cfRule>
    <cfRule type="cellIs" dxfId="16" priority="6" operator="notBetween">
      <formula>0</formula>
      <formula>1000</formula>
    </cfRule>
  </conditionalFormatting>
  <conditionalFormatting sqref="V10">
    <cfRule type="containsText" dxfId="15" priority="83" operator="containsText" text="&gt;">
      <formula>NOT(ISERROR(SEARCH("&gt;",V10)))</formula>
    </cfRule>
    <cfRule type="containsText" dxfId="14" priority="84" operator="containsText" text="&lt;">
      <formula>NOT(ISERROR(SEARCH("&lt;",V10)))</formula>
    </cfRule>
    <cfRule type="containsText" dxfId="13" priority="85" operator="containsText" text="OK">
      <formula>NOT(ISERROR(SEARCH("OK",V10)))</formula>
    </cfRule>
  </conditionalFormatting>
  <conditionalFormatting sqref="V39">
    <cfRule type="containsText" dxfId="12" priority="58" operator="containsText" text="OK">
      <formula>NOT(ISERROR(SEARCH("OK",V39)))</formula>
    </cfRule>
    <cfRule type="containsText" dxfId="11" priority="56" operator="containsText" text="&gt;">
      <formula>NOT(ISERROR(SEARCH("&gt;",V39)))</formula>
    </cfRule>
    <cfRule type="containsText" dxfId="10" priority="57" operator="containsText" text="&lt;">
      <formula>NOT(ISERROR(SEARCH("&lt;",V39)))</formula>
    </cfRule>
  </conditionalFormatting>
  <conditionalFormatting sqref="X22">
    <cfRule type="cellIs" dxfId="9" priority="26" operator="notBetween">
      <formula>0</formula>
      <formula>1000</formula>
    </cfRule>
    <cfRule type="cellIs" dxfId="8" priority="27" operator="between">
      <formula>30</formula>
      <formula>35</formula>
    </cfRule>
    <cfRule type="cellIs" dxfId="7" priority="30" operator="between">
      <formula>20</formula>
      <formula>30</formula>
    </cfRule>
    <cfRule type="cellIs" dxfId="6" priority="29" operator="greaterThan">
      <formula>35</formula>
    </cfRule>
    <cfRule type="cellIs" dxfId="5" priority="28" operator="lessThanOrEqual">
      <formula>20</formula>
    </cfRule>
  </conditionalFormatting>
  <conditionalFormatting sqref="X51">
    <cfRule type="cellIs" dxfId="4" priority="2" operator="between">
      <formula>30</formula>
      <formula>35</formula>
    </cfRule>
    <cfRule type="cellIs" dxfId="3" priority="5" operator="between">
      <formula>20</formula>
      <formula>30</formula>
    </cfRule>
    <cfRule type="cellIs" dxfId="2" priority="1" operator="notBetween">
      <formula>0</formula>
      <formula>1000</formula>
    </cfRule>
    <cfRule type="cellIs" dxfId="1" priority="3" operator="lessThanOrEqual">
      <formula>20</formula>
    </cfRule>
    <cfRule type="cellIs" dxfId="0" priority="4" operator="greaterThan">
      <formula>35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Sem</vt:lpstr>
      <vt:lpstr>2 Sem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Raimundo Celis Irarrázaval</cp:lastModifiedBy>
  <dcterms:created xsi:type="dcterms:W3CDTF">2022-10-25T17:53:30Z</dcterms:created>
  <dcterms:modified xsi:type="dcterms:W3CDTF">2024-12-19T21:03:14Z</dcterms:modified>
</cp:coreProperties>
</file>